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56" windowHeight="8712" activeTab="3"/>
  </bookViews>
  <sheets>
    <sheet name="dati per grafico" sheetId="1" r:id="rId1"/>
    <sheet name="grafico prezzo" sheetId="2" r:id="rId2"/>
    <sheet name="Grafico rendimento" sheetId="3" r:id="rId3"/>
    <sheet name="dati grezzi" sheetId="4" r:id="rId4"/>
  </sheets>
  <externalReferences>
    <externalReference r:id="rId7"/>
  </externalReferences>
  <definedNames>
    <definedName name="BLPH1" localSheetId="3" hidden="1">'dati grezzi'!$A$8</definedName>
    <definedName name="BLPH2" localSheetId="3" hidden="1">'dati grezzi'!$D$8</definedName>
  </definedNames>
  <calcPr fullCalcOnLoad="1"/>
</workbook>
</file>

<file path=xl/sharedStrings.xml><?xml version="1.0" encoding="utf-8"?>
<sst xmlns="http://schemas.openxmlformats.org/spreadsheetml/2006/main" count="17" uniqueCount="15">
  <si>
    <t>XS0129502687</t>
  </si>
  <si>
    <t>XS0129502687 Corp</t>
  </si>
  <si>
    <t>Date</t>
  </si>
  <si>
    <t>Px Last</t>
  </si>
  <si>
    <t>max</t>
  </si>
  <si>
    <t>min</t>
  </si>
  <si>
    <t>last</t>
  </si>
  <si>
    <t>da max</t>
  </si>
  <si>
    <t>a min</t>
  </si>
  <si>
    <t>da min</t>
  </si>
  <si>
    <t>a max</t>
  </si>
  <si>
    <t>data</t>
  </si>
  <si>
    <t>prezzo</t>
  </si>
  <si>
    <t>rendimento</t>
  </si>
  <si>
    <t>in grassetto i mesi di cui è stato evidenziato il minimo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</si>
</sst>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_-* #,##0.00_-;\-* #,##0.00_-;_-* &quot;-&quot;_-;_-@_-"/>
    <numFmt numFmtId="166" formatCode="_-* #,##0.000_-;\-* #,##0.000_-;_-* &quot;-&quot;_-;_-@_-"/>
    <numFmt numFmtId="167" formatCode="0.000"/>
    <numFmt numFmtId="168" formatCode="#,##0.00_ ;[Red]\-#,##0.00\ "/>
    <numFmt numFmtId="169" formatCode="0.0%"/>
  </numFmts>
  <fonts count="3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166" fontId="0" fillId="0" borderId="0" xfId="16" applyNumberFormat="1" applyAlignment="1">
      <alignment/>
    </xf>
    <xf numFmtId="17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0" fillId="0" borderId="0" xfId="17" applyNumberFormat="1" applyAlignment="1">
      <alignment/>
    </xf>
    <xf numFmtId="1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Corso dell'obbligazione CIT 5,5% 16 maggio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'dati per grafico'!$B$7</c:f>
              <c:strCache>
                <c:ptCount val="1"/>
                <c:pt idx="0">
                  <c:v>prezzo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'dati per grafico'!$A$8:$A$28</c:f>
              <c:strCache>
                <c:ptCount val="21"/>
                <c:pt idx="0">
                  <c:v>37165</c:v>
                </c:pt>
                <c:pt idx="1">
                  <c:v>37196</c:v>
                </c:pt>
                <c:pt idx="2">
                  <c:v>37226</c:v>
                </c:pt>
                <c:pt idx="3">
                  <c:v>37257</c:v>
                </c:pt>
                <c:pt idx="4">
                  <c:v>37288</c:v>
                </c:pt>
                <c:pt idx="5">
                  <c:v>37316</c:v>
                </c:pt>
                <c:pt idx="6">
                  <c:v>37347</c:v>
                </c:pt>
                <c:pt idx="7">
                  <c:v>37377</c:v>
                </c:pt>
                <c:pt idx="8">
                  <c:v>37408</c:v>
                </c:pt>
                <c:pt idx="9">
                  <c:v>37438</c:v>
                </c:pt>
                <c:pt idx="10">
                  <c:v>37469</c:v>
                </c:pt>
                <c:pt idx="11">
                  <c:v>37500</c:v>
                </c:pt>
                <c:pt idx="12">
                  <c:v>37530</c:v>
                </c:pt>
                <c:pt idx="13">
                  <c:v>37561</c:v>
                </c:pt>
                <c:pt idx="14">
                  <c:v>37591</c:v>
                </c:pt>
                <c:pt idx="15">
                  <c:v>37622</c:v>
                </c:pt>
                <c:pt idx="16">
                  <c:v>37653</c:v>
                </c:pt>
                <c:pt idx="17">
                  <c:v>37681</c:v>
                </c:pt>
                <c:pt idx="18">
                  <c:v>37712</c:v>
                </c:pt>
                <c:pt idx="19">
                  <c:v>37742</c:v>
                </c:pt>
                <c:pt idx="20">
                  <c:v>37773</c:v>
                </c:pt>
              </c:strCache>
            </c:strRef>
          </c:cat>
          <c:val>
            <c:numRef>
              <c:f>'dati per grafico'!$B$8:$B$28</c:f>
              <c:numCache>
                <c:ptCount val="21"/>
                <c:pt idx="0">
                  <c:v>102.527</c:v>
                </c:pt>
                <c:pt idx="1">
                  <c:v>102.879</c:v>
                </c:pt>
                <c:pt idx="2">
                  <c:v>101.8905</c:v>
                </c:pt>
                <c:pt idx="3">
                  <c:v>101.055</c:v>
                </c:pt>
                <c:pt idx="4">
                  <c:v>92.9938</c:v>
                </c:pt>
                <c:pt idx="5">
                  <c:v>98.4446</c:v>
                </c:pt>
                <c:pt idx="6">
                  <c:v>98.105</c:v>
                </c:pt>
                <c:pt idx="7">
                  <c:v>97.9693</c:v>
                </c:pt>
                <c:pt idx="8">
                  <c:v>89.4802</c:v>
                </c:pt>
                <c:pt idx="9">
                  <c:v>96.9234</c:v>
                </c:pt>
                <c:pt idx="10">
                  <c:v>96.5877</c:v>
                </c:pt>
                <c:pt idx="11">
                  <c:v>97.2058</c:v>
                </c:pt>
                <c:pt idx="12">
                  <c:v>91.6438</c:v>
                </c:pt>
                <c:pt idx="13">
                  <c:v>98.6095</c:v>
                </c:pt>
                <c:pt idx="14">
                  <c:v>100.2133</c:v>
                </c:pt>
                <c:pt idx="15">
                  <c:v>101.4431</c:v>
                </c:pt>
                <c:pt idx="16">
                  <c:v>102.1995</c:v>
                </c:pt>
                <c:pt idx="17">
                  <c:v>102.243</c:v>
                </c:pt>
                <c:pt idx="18">
                  <c:v>103.2133</c:v>
                </c:pt>
                <c:pt idx="19">
                  <c:v>104.0418</c:v>
                </c:pt>
                <c:pt idx="20">
                  <c:v>104.9855</c:v>
                </c:pt>
              </c:numCache>
            </c:numRef>
          </c:val>
          <c:smooth val="0"/>
        </c:ser>
        <c:marker val="1"/>
        <c:axId val="10505100"/>
        <c:axId val="27437037"/>
      </c:lineChart>
      <c:dateAx>
        <c:axId val="1050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37037"/>
        <c:crosses val="autoZero"/>
        <c:auto val="0"/>
        <c:noMultiLvlLbl val="0"/>
      </c:dateAx>
      <c:valAx>
        <c:axId val="27437037"/>
        <c:scaling>
          <c:orientation val="minMax"/>
          <c:min val="8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05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rendimento cit 5,5% 16/5/2005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1025"/>
          <c:w val="0.97925"/>
          <c:h val="0.86825"/>
        </c:manualLayout>
      </c:layout>
      <c:lineChart>
        <c:grouping val="standard"/>
        <c:varyColors val="0"/>
        <c:ser>
          <c:idx val="1"/>
          <c:order val="0"/>
          <c:tx>
            <c:strRef>
              <c:f>'dati per grafico'!$C$7</c:f>
              <c:strCache>
                <c:ptCount val="1"/>
                <c:pt idx="0">
                  <c:v>rendimento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'dati per grafico'!$A$8:$A$28</c:f>
              <c:strCache>
                <c:ptCount val="21"/>
                <c:pt idx="0">
                  <c:v>37165</c:v>
                </c:pt>
                <c:pt idx="1">
                  <c:v>37196</c:v>
                </c:pt>
                <c:pt idx="2">
                  <c:v>37226</c:v>
                </c:pt>
                <c:pt idx="3">
                  <c:v>37257</c:v>
                </c:pt>
                <c:pt idx="4">
                  <c:v>37288</c:v>
                </c:pt>
                <c:pt idx="5">
                  <c:v>37316</c:v>
                </c:pt>
                <c:pt idx="6">
                  <c:v>37347</c:v>
                </c:pt>
                <c:pt idx="7">
                  <c:v>37377</c:v>
                </c:pt>
                <c:pt idx="8">
                  <c:v>37408</c:v>
                </c:pt>
                <c:pt idx="9">
                  <c:v>37438</c:v>
                </c:pt>
                <c:pt idx="10">
                  <c:v>37469</c:v>
                </c:pt>
                <c:pt idx="11">
                  <c:v>37500</c:v>
                </c:pt>
                <c:pt idx="12">
                  <c:v>37530</c:v>
                </c:pt>
                <c:pt idx="13">
                  <c:v>37561</c:v>
                </c:pt>
                <c:pt idx="14">
                  <c:v>37591</c:v>
                </c:pt>
                <c:pt idx="15">
                  <c:v>37622</c:v>
                </c:pt>
                <c:pt idx="16">
                  <c:v>37653</c:v>
                </c:pt>
                <c:pt idx="17">
                  <c:v>37681</c:v>
                </c:pt>
                <c:pt idx="18">
                  <c:v>37712</c:v>
                </c:pt>
                <c:pt idx="19">
                  <c:v>37742</c:v>
                </c:pt>
                <c:pt idx="20">
                  <c:v>37773</c:v>
                </c:pt>
              </c:strCache>
            </c:strRef>
          </c:cat>
          <c:val>
            <c:numRef>
              <c:f>'dati per grafico'!$C$8:$C$28</c:f>
              <c:numCache>
                <c:ptCount val="21"/>
                <c:pt idx="0">
                  <c:v>0.04715617583447279</c:v>
                </c:pt>
                <c:pt idx="1">
                  <c:v>0.04590077270681175</c:v>
                </c:pt>
                <c:pt idx="2">
                  <c:v>0.04881672110601539</c:v>
                </c:pt>
                <c:pt idx="3">
                  <c:v>0.05140424466267443</c:v>
                </c:pt>
                <c:pt idx="4">
                  <c:v>0.07993254989653242</c:v>
                </c:pt>
                <c:pt idx="5">
                  <c:v>0.06038329262913436</c:v>
                </c:pt>
                <c:pt idx="6">
                  <c:v>0.0617916770658959</c:v>
                </c:pt>
                <c:pt idx="7">
                  <c:v>0.06251374689387022</c:v>
                </c:pt>
                <c:pt idx="8">
                  <c:v>0.09762334861511439</c:v>
                </c:pt>
                <c:pt idx="9">
                  <c:v>0.06704662215859147</c:v>
                </c:pt>
                <c:pt idx="10">
                  <c:v>0.0687366708447744</c:v>
                </c:pt>
                <c:pt idx="11">
                  <c:v>0.06647581464915404</c:v>
                </c:pt>
                <c:pt idx="12">
                  <c:v>0.0920567897244954</c:v>
                </c:pt>
                <c:pt idx="13">
                  <c:v>0.060903569179308184</c:v>
                </c:pt>
                <c:pt idx="14">
                  <c:v>0.053889514062445625</c:v>
                </c:pt>
                <c:pt idx="15">
                  <c:v>0.04827175648486485</c:v>
                </c:pt>
                <c:pt idx="16">
                  <c:v>0.044547868960898296</c:v>
                </c:pt>
                <c:pt idx="17">
                  <c:v>0.04402381001105759</c:v>
                </c:pt>
                <c:pt idx="18">
                  <c:v>0.038883936645664974</c:v>
                </c:pt>
                <c:pt idx="19">
                  <c:v>0.03414494421857518</c:v>
                </c:pt>
                <c:pt idx="20">
                  <c:v>0.028421335307151088</c:v>
                </c:pt>
              </c:numCache>
            </c:numRef>
          </c:val>
          <c:smooth val="0"/>
        </c:ser>
        <c:marker val="1"/>
        <c:axId val="45606742"/>
        <c:axId val="7807495"/>
      </c:lineChart>
      <c:dateAx>
        <c:axId val="45606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07495"/>
        <c:crosses val="autoZero"/>
        <c:auto val="0"/>
        <c:noMultiLvlLbl val="0"/>
      </c:dateAx>
      <c:valAx>
        <c:axId val="7807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06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Chart 1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lp\api\dde\Blph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PFunctions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0"/>
  <sheetViews>
    <sheetView workbookViewId="0" topLeftCell="A23">
      <selection activeCell="A32" sqref="A32"/>
    </sheetView>
  </sheetViews>
  <sheetFormatPr defaultColWidth="9.140625" defaultRowHeight="12.75"/>
  <cols>
    <col min="2" max="2" width="9.140625" style="7" customWidth="1"/>
    <col min="3" max="3" width="10.140625" style="7" bestFit="1" customWidth="1"/>
    <col min="4" max="4" width="8.8515625" style="4" customWidth="1"/>
    <col min="5" max="6" width="9.140625" style="4" customWidth="1"/>
    <col min="7" max="8" width="9.140625" style="5" customWidth="1"/>
    <col min="9" max="9" width="9.140625" style="6" customWidth="1"/>
    <col min="10" max="10" width="12.8515625" style="0" customWidth="1"/>
  </cols>
  <sheetData>
    <row r="3" spans="4:10" ht="12.75">
      <c r="D3" s="4" t="s">
        <v>4</v>
      </c>
      <c r="E3" s="4" t="s">
        <v>5</v>
      </c>
      <c r="J3" s="1">
        <v>38488</v>
      </c>
    </row>
    <row r="4" spans="4:10" ht="12.75">
      <c r="D4" s="4">
        <f>+MAX(D8:D29)</f>
        <v>104.9855</v>
      </c>
      <c r="E4" s="4">
        <f>+MIN(E8:E28)</f>
        <v>89.4802</v>
      </c>
      <c r="J4" s="9">
        <v>0.055</v>
      </c>
    </row>
    <row r="6" spans="7:8" ht="12.75">
      <c r="G6" s="5" t="s">
        <v>7</v>
      </c>
      <c r="H6" s="5" t="s">
        <v>9</v>
      </c>
    </row>
    <row r="7" spans="1:8" ht="12.75">
      <c r="A7" t="s">
        <v>11</v>
      </c>
      <c r="B7" s="7" t="s">
        <v>12</v>
      </c>
      <c r="C7" s="7" t="s">
        <v>13</v>
      </c>
      <c r="D7" s="4" t="s">
        <v>4</v>
      </c>
      <c r="E7" s="4" t="s">
        <v>5</v>
      </c>
      <c r="F7" s="4" t="s">
        <v>6</v>
      </c>
      <c r="G7" s="5" t="s">
        <v>8</v>
      </c>
      <c r="H7" s="5" t="s">
        <v>10</v>
      </c>
    </row>
    <row r="8" spans="1:6" ht="12.75">
      <c r="A8" s="3">
        <v>37165</v>
      </c>
      <c r="B8" s="7">
        <f>+D8</f>
        <v>102.527</v>
      </c>
      <c r="C8" s="10">
        <f>_XLL.REND(A8,$J$3,$J$4,B8,100,1,3)</f>
        <v>0.04715617583447279</v>
      </c>
      <c r="D8" s="4">
        <f>+MAX('dati grezzi'!$B8:$B30)</f>
        <v>102.527</v>
      </c>
      <c r="E8" s="4">
        <f>+MIN('dati grezzi'!$B8:$B30)</f>
        <v>101.6375</v>
      </c>
      <c r="F8" s="4">
        <f>+'dati grezzi'!B30</f>
        <v>102.468</v>
      </c>
    </row>
    <row r="9" spans="1:9" ht="12.75">
      <c r="A9" s="3">
        <v>37196</v>
      </c>
      <c r="B9" s="7">
        <f>+D9</f>
        <v>102.879</v>
      </c>
      <c r="C9" s="10">
        <f>_XLL.REND(A9,$J$3,$J$4,B9,100,1,3)</f>
        <v>0.04590077270681175</v>
      </c>
      <c r="D9" s="4">
        <f>+MAX('dati grezzi'!$B31:$B52)</f>
        <v>102.879</v>
      </c>
      <c r="E9" s="4">
        <f>+MIN('dati grezzi'!$B31:$B52)</f>
        <v>101.0755</v>
      </c>
      <c r="F9" s="4">
        <f>+'dati grezzi'!B51</f>
        <v>101.4985</v>
      </c>
      <c r="G9" s="5">
        <f>+E9-D8</f>
        <v>-1.4514999999999958</v>
      </c>
      <c r="H9" s="5">
        <f>+D9-E8</f>
        <v>1.241500000000002</v>
      </c>
      <c r="I9" s="6">
        <f>+MAX(ABS(G9),ABS(H9))</f>
        <v>1.4514999999999958</v>
      </c>
    </row>
    <row r="10" spans="1:9" ht="12.75">
      <c r="A10" s="3">
        <v>37226</v>
      </c>
      <c r="B10" s="7">
        <f>+D10</f>
        <v>101.8905</v>
      </c>
      <c r="C10" s="10">
        <f>_XLL.REND(A10,$J$3,$J$4,B10,100,1,3)</f>
        <v>0.04881672110601539</v>
      </c>
      <c r="D10" s="4">
        <f>+MAX('dati grezzi'!$B53:$B69)</f>
        <v>101.8905</v>
      </c>
      <c r="E10" s="4">
        <f>+MIN('dati grezzi'!$B53:$B69)</f>
        <v>100.6835</v>
      </c>
      <c r="F10" s="4">
        <f>+'dati grezzi'!B69</f>
        <v>100.853</v>
      </c>
      <c r="G10" s="5">
        <f aca="true" t="shared" si="0" ref="G10:G28">+E10-D9</f>
        <v>-2.1955000000000098</v>
      </c>
      <c r="H10" s="5">
        <f aca="true" t="shared" si="1" ref="H10:H28">+D10-E9</f>
        <v>0.8149999999999977</v>
      </c>
      <c r="I10" s="6">
        <f aca="true" t="shared" si="2" ref="I10:I28">+MAX(ABS(G10),ABS(H10))</f>
        <v>2.1955000000000098</v>
      </c>
    </row>
    <row r="11" spans="1:9" ht="12.75">
      <c r="A11" s="3">
        <v>37257</v>
      </c>
      <c r="B11" s="7">
        <f>+D11</f>
        <v>101.055</v>
      </c>
      <c r="C11" s="10">
        <f>_XLL.REND(A11,$J$3,$J$4,B11,100,1,3)</f>
        <v>0.05140424466267443</v>
      </c>
      <c r="D11" s="4">
        <f>+MAX('dati grezzi'!$B70:$B91)</f>
        <v>101.055</v>
      </c>
      <c r="E11" s="4">
        <f>+MIN('dati grezzi'!$B70:$B91)</f>
        <v>96.2127</v>
      </c>
      <c r="F11" s="4">
        <f>+'dati grezzi'!B91</f>
        <v>96.8303</v>
      </c>
      <c r="G11" s="5">
        <f t="shared" si="0"/>
        <v>-5.677800000000005</v>
      </c>
      <c r="H11" s="5">
        <f t="shared" si="1"/>
        <v>0.3715000000000117</v>
      </c>
      <c r="I11" s="6">
        <f t="shared" si="2"/>
        <v>5.677800000000005</v>
      </c>
    </row>
    <row r="12" spans="1:9" ht="12.75">
      <c r="A12" s="3">
        <v>37288</v>
      </c>
      <c r="B12" s="8">
        <f>+E12</f>
        <v>92.9938</v>
      </c>
      <c r="C12" s="10">
        <f>_XLL.REND(A12,$J$3,$J$4,B12,100,1,3)</f>
        <v>0.07993254989653242</v>
      </c>
      <c r="D12" s="4">
        <f>+MAX('dati grezzi'!$B92)</f>
        <v>92.9938</v>
      </c>
      <c r="E12" s="4">
        <f>+MAX('dati grezzi'!$B92)</f>
        <v>92.9938</v>
      </c>
      <c r="F12" s="4">
        <f>+MAX('dati grezzi'!$B92)</f>
        <v>92.9938</v>
      </c>
      <c r="G12" s="5">
        <f t="shared" si="0"/>
        <v>-8.061200000000014</v>
      </c>
      <c r="H12" s="5">
        <f t="shared" si="1"/>
        <v>-3.218900000000005</v>
      </c>
      <c r="I12" s="6">
        <f t="shared" si="2"/>
        <v>8.061200000000014</v>
      </c>
    </row>
    <row r="13" spans="1:9" ht="12.75">
      <c r="A13" s="3">
        <v>37316</v>
      </c>
      <c r="B13" s="7">
        <f>+D13</f>
        <v>98.4446</v>
      </c>
      <c r="C13" s="10">
        <f>_XLL.REND(A13,$J$3,$J$4,B13,100,1,3)</f>
        <v>0.06038329262913436</v>
      </c>
      <c r="D13" s="4">
        <f>+MAX('dati grezzi'!$B93:$B100)</f>
        <v>98.4446</v>
      </c>
      <c r="E13" s="4">
        <f>+MIN('dati grezzi'!$B93:$B100)</f>
        <v>96.1526</v>
      </c>
      <c r="F13" s="4">
        <f>+'dati grezzi'!B100</f>
        <v>97.2377</v>
      </c>
      <c r="G13" s="5">
        <f t="shared" si="0"/>
        <v>3.1588000000000136</v>
      </c>
      <c r="H13" s="5">
        <f t="shared" si="1"/>
        <v>5.450800000000001</v>
      </c>
      <c r="I13" s="6">
        <f t="shared" si="2"/>
        <v>5.450800000000001</v>
      </c>
    </row>
    <row r="14" spans="1:9" ht="12.75">
      <c r="A14" s="3">
        <v>37347</v>
      </c>
      <c r="B14" s="7">
        <f>+D14</f>
        <v>98.105</v>
      </c>
      <c r="C14" s="10">
        <f>_XLL.REND(A14,$J$3,$J$4,B14,100,1,3)</f>
        <v>0.0617916770658959</v>
      </c>
      <c r="D14" s="4">
        <f>+MAX('dati grezzi'!$B101:$B121)</f>
        <v>98.105</v>
      </c>
      <c r="E14" s="4">
        <f>+MIN('dati grezzi'!$B101:$B121)</f>
        <v>96.1287</v>
      </c>
      <c r="F14" s="4">
        <f>+'dati grezzi'!B121</f>
        <v>96.1287</v>
      </c>
      <c r="G14" s="5">
        <f t="shared" si="0"/>
        <v>-2.315899999999999</v>
      </c>
      <c r="H14" s="5">
        <f t="shared" si="1"/>
        <v>1.9523999999999972</v>
      </c>
      <c r="I14" s="6">
        <f t="shared" si="2"/>
        <v>2.315899999999999</v>
      </c>
    </row>
    <row r="15" spans="1:9" ht="12.75">
      <c r="A15" s="3">
        <v>37377</v>
      </c>
      <c r="B15" s="7">
        <f>+D15</f>
        <v>97.9693</v>
      </c>
      <c r="C15" s="10">
        <f>_XLL.REND(A15,$J$3,$J$4,B15,100,1,3)</f>
        <v>0.06251374689387022</v>
      </c>
      <c r="D15" s="4">
        <f>+MAX('dati grezzi'!$B122:$B141)</f>
        <v>97.9693</v>
      </c>
      <c r="E15" s="4">
        <f>+MIN('dati grezzi'!$B122:$B141)</f>
        <v>95.3167</v>
      </c>
      <c r="F15" s="4">
        <f>+'dati grezzi'!B141</f>
        <v>95.9585</v>
      </c>
      <c r="G15" s="5">
        <f t="shared" si="0"/>
        <v>-2.7883000000000067</v>
      </c>
      <c r="H15" s="5">
        <f t="shared" si="1"/>
        <v>1.8406000000000091</v>
      </c>
      <c r="I15" s="6">
        <f t="shared" si="2"/>
        <v>2.7883000000000067</v>
      </c>
    </row>
    <row r="16" spans="1:9" ht="12.75">
      <c r="A16" s="3">
        <v>37408</v>
      </c>
      <c r="B16" s="8">
        <f>+E16</f>
        <v>89.4802</v>
      </c>
      <c r="C16" s="10">
        <f>_XLL.REND(A16,$J$3,$J$4,B16,100,1,3)</f>
        <v>0.09762334861511439</v>
      </c>
      <c r="D16" s="4">
        <f>+MAX('dati grezzi'!$B142:$B155)</f>
        <v>95.9985</v>
      </c>
      <c r="E16" s="4">
        <f>+MIN('dati grezzi'!$B142:$B155)</f>
        <v>89.4802</v>
      </c>
      <c r="F16" s="4">
        <f>+'dati grezzi'!B155</f>
        <v>94.2538</v>
      </c>
      <c r="G16" s="5">
        <f t="shared" si="0"/>
        <v>-8.489100000000008</v>
      </c>
      <c r="H16" s="5">
        <f t="shared" si="1"/>
        <v>0.6818000000000097</v>
      </c>
      <c r="I16" s="6">
        <f t="shared" si="2"/>
        <v>8.489100000000008</v>
      </c>
    </row>
    <row r="17" spans="1:9" ht="12.75">
      <c r="A17" s="3">
        <v>37438</v>
      </c>
      <c r="B17" s="7">
        <f>+D17</f>
        <v>96.9234</v>
      </c>
      <c r="C17" s="10">
        <f>_XLL.REND(A17,$J$3,$J$4,B17,100,1,3)</f>
        <v>0.06704662215859147</v>
      </c>
      <c r="D17" s="4">
        <f>+MAX('dati grezzi'!$B156:$B177)</f>
        <v>96.9234</v>
      </c>
      <c r="E17" s="4">
        <f>+MIN('dati grezzi'!$B156:$B177)</f>
        <v>94.4498</v>
      </c>
      <c r="F17" s="4">
        <f>+'dati grezzi'!B177</f>
        <v>95.1022</v>
      </c>
      <c r="G17" s="5">
        <f t="shared" si="0"/>
        <v>-1.5487000000000108</v>
      </c>
      <c r="H17" s="5">
        <f t="shared" si="1"/>
        <v>7.4432000000000045</v>
      </c>
      <c r="I17" s="6">
        <f t="shared" si="2"/>
        <v>7.4432000000000045</v>
      </c>
    </row>
    <row r="18" spans="1:9" ht="12.75">
      <c r="A18" s="3">
        <v>37469</v>
      </c>
      <c r="B18" s="7">
        <f>+D18</f>
        <v>96.5877</v>
      </c>
      <c r="C18" s="10">
        <f>_XLL.REND(A18,$J$3,$J$4,B18,100,1,3)</f>
        <v>0.0687366708447744</v>
      </c>
      <c r="D18" s="4">
        <f>+MAX('dati grezzi'!$B178:$B185)</f>
        <v>96.5877</v>
      </c>
      <c r="E18" s="4">
        <f>+MIN('dati grezzi'!$B178:$B185)</f>
        <v>94.8587</v>
      </c>
      <c r="F18" s="4">
        <f>+'dati grezzi'!B185</f>
        <v>96.5124</v>
      </c>
      <c r="G18" s="5">
        <f t="shared" si="0"/>
        <v>-2.064700000000002</v>
      </c>
      <c r="H18" s="5">
        <f t="shared" si="1"/>
        <v>2.137900000000002</v>
      </c>
      <c r="I18" s="6">
        <f t="shared" si="2"/>
        <v>2.137900000000002</v>
      </c>
    </row>
    <row r="19" spans="1:9" ht="12.75">
      <c r="A19" s="3">
        <v>37500</v>
      </c>
      <c r="B19" s="7">
        <f>+D19</f>
        <v>97.2058</v>
      </c>
      <c r="C19" s="10">
        <f>_XLL.REND(A19,$J$3,$J$4,B19,100,1,3)</f>
        <v>0.06647581464915404</v>
      </c>
      <c r="D19" s="4">
        <f>+MAX('dati grezzi'!$B186:$B206)</f>
        <v>97.2058</v>
      </c>
      <c r="E19" s="4">
        <f>+MIN('dati grezzi'!$B186:$B206)</f>
        <v>96.5417</v>
      </c>
      <c r="F19" s="4">
        <f>+'dati grezzi'!B206</f>
        <v>96.8128</v>
      </c>
      <c r="G19" s="5">
        <f t="shared" si="0"/>
        <v>-0.04599999999999227</v>
      </c>
      <c r="H19" s="5">
        <f t="shared" si="1"/>
        <v>2.3470999999999975</v>
      </c>
      <c r="I19" s="6">
        <f t="shared" si="2"/>
        <v>2.3470999999999975</v>
      </c>
    </row>
    <row r="20" spans="1:9" ht="12.75">
      <c r="A20" s="3">
        <v>37530</v>
      </c>
      <c r="B20" s="8">
        <f>+E20</f>
        <v>91.6438</v>
      </c>
      <c r="C20" s="10">
        <f>_XLL.REND(A20,$J$3,$J$4,B20,100,1,3)</f>
        <v>0.0920567897244954</v>
      </c>
      <c r="D20" s="4">
        <f>+MAX('dati grezzi'!$B207:$B218)</f>
        <v>96.8256</v>
      </c>
      <c r="E20" s="4">
        <f>+MIN('dati grezzi'!$B207:$B218)</f>
        <v>91.6438</v>
      </c>
      <c r="F20" s="4">
        <f>+'dati grezzi'!B218</f>
        <v>92.4925</v>
      </c>
      <c r="G20" s="5">
        <f t="shared" si="0"/>
        <v>-5.561999999999998</v>
      </c>
      <c r="H20" s="5">
        <f t="shared" si="1"/>
        <v>0.2838999999999885</v>
      </c>
      <c r="I20" s="6">
        <f t="shared" si="2"/>
        <v>5.561999999999998</v>
      </c>
    </row>
    <row r="21" spans="1:9" ht="12.75">
      <c r="A21" s="3">
        <v>37561</v>
      </c>
      <c r="B21" s="7">
        <f>+D21</f>
        <v>98.6095</v>
      </c>
      <c r="C21" s="10">
        <f>_XLL.REND(A21,$J$3,$J$4,B21,100,1,3)</f>
        <v>0.060903569179308184</v>
      </c>
      <c r="D21" s="4">
        <f>+MAX('dati grezzi'!$B219:$B239)</f>
        <v>98.6095</v>
      </c>
      <c r="E21" s="4">
        <f>+MIN('dati grezzi'!$B219:$B239)</f>
        <v>92.7146</v>
      </c>
      <c r="F21" s="4">
        <f>+'dati grezzi'!B239</f>
        <v>98.6095</v>
      </c>
      <c r="G21" s="5">
        <f t="shared" si="0"/>
        <v>-4.11099999999999</v>
      </c>
      <c r="H21" s="5">
        <f t="shared" si="1"/>
        <v>6.965699999999998</v>
      </c>
      <c r="I21" s="6">
        <f t="shared" si="2"/>
        <v>6.965699999999998</v>
      </c>
    </row>
    <row r="22" spans="1:9" ht="12.75">
      <c r="A22" s="3">
        <v>37591</v>
      </c>
      <c r="B22" s="7">
        <f aca="true" t="shared" si="3" ref="B22:B28">+D22</f>
        <v>100.2133</v>
      </c>
      <c r="C22" s="10">
        <f>_XLL.REND(A22,$J$3,$J$4,B22,100,1,3)</f>
        <v>0.053889514062445625</v>
      </c>
      <c r="D22" s="4">
        <f>+MAX('dati grezzi'!$B240:$B261)</f>
        <v>100.2133</v>
      </c>
      <c r="E22" s="4">
        <f>+MIN('dati grezzi'!$B240:$B261)</f>
        <v>98.4739</v>
      </c>
      <c r="F22" s="4">
        <f>+'dati grezzi'!B261</f>
        <v>100.2065</v>
      </c>
      <c r="G22" s="5">
        <f t="shared" si="0"/>
        <v>-0.1355999999999966</v>
      </c>
      <c r="H22" s="5">
        <f t="shared" si="1"/>
        <v>7.4986999999999995</v>
      </c>
      <c r="I22" s="6">
        <f t="shared" si="2"/>
        <v>7.4986999999999995</v>
      </c>
    </row>
    <row r="23" spans="1:9" ht="12.75">
      <c r="A23" s="3">
        <v>37622</v>
      </c>
      <c r="B23" s="7">
        <f t="shared" si="3"/>
        <v>101.4431</v>
      </c>
      <c r="C23" s="10">
        <f>_XLL.REND(A23,$J$3,$J$4,B23,100,1,3)</f>
        <v>0.04827175648486485</v>
      </c>
      <c r="D23" s="4">
        <f>+MAX('dati grezzi'!$B262:$B284)</f>
        <v>101.4431</v>
      </c>
      <c r="E23" s="4">
        <f>+MIN('dati grezzi'!$B262:$B284)</f>
        <v>100.132</v>
      </c>
      <c r="F23" s="4">
        <f>+'dati grezzi'!B284</f>
        <v>101.4431</v>
      </c>
      <c r="G23" s="5">
        <f t="shared" si="0"/>
        <v>-0.08129999999999882</v>
      </c>
      <c r="H23" s="5">
        <f t="shared" si="1"/>
        <v>2.9692000000000007</v>
      </c>
      <c r="I23" s="6">
        <f t="shared" si="2"/>
        <v>2.9692000000000007</v>
      </c>
    </row>
    <row r="24" spans="1:9" ht="12.75">
      <c r="A24" s="3">
        <v>37653</v>
      </c>
      <c r="B24" s="7">
        <f t="shared" si="3"/>
        <v>102.1995</v>
      </c>
      <c r="C24" s="10">
        <f>_XLL.REND(A24,$J$3,$J$4,B24,100,1,3)</f>
        <v>0.044547868960898296</v>
      </c>
      <c r="D24" s="4">
        <f>+MAX('dati grezzi'!$B285:$B304)</f>
        <v>102.1995</v>
      </c>
      <c r="E24" s="4">
        <f>+MIN('dati grezzi'!$B285:$B304)</f>
        <v>101.4936</v>
      </c>
      <c r="F24" s="4">
        <f>+'dati grezzi'!B304</f>
        <v>102.1389</v>
      </c>
      <c r="G24" s="5">
        <f t="shared" si="0"/>
        <v>0.050499999999999545</v>
      </c>
      <c r="H24" s="5">
        <f t="shared" si="1"/>
        <v>2.0674999999999955</v>
      </c>
      <c r="I24" s="6">
        <f t="shared" si="2"/>
        <v>2.0674999999999955</v>
      </c>
    </row>
    <row r="25" spans="1:9" ht="12.75">
      <c r="A25" s="3">
        <v>37681</v>
      </c>
      <c r="B25" s="7">
        <f t="shared" si="3"/>
        <v>102.243</v>
      </c>
      <c r="C25" s="10">
        <f>_XLL.REND(A25,$J$3,$J$4,B25,100,1,3)</f>
        <v>0.04402381001105759</v>
      </c>
      <c r="D25" s="4">
        <f>+MAX('dati grezzi'!$B305:$B325)</f>
        <v>102.243</v>
      </c>
      <c r="E25" s="4">
        <f>+MIN('dati grezzi'!$B305:$B325)</f>
        <v>101.1659</v>
      </c>
      <c r="F25" s="4">
        <f>+'dati grezzi'!B325</f>
        <v>101.7156</v>
      </c>
      <c r="G25" s="5">
        <f t="shared" si="0"/>
        <v>-1.033600000000007</v>
      </c>
      <c r="H25" s="5">
        <f t="shared" si="1"/>
        <v>0.7493999999999943</v>
      </c>
      <c r="I25" s="6">
        <f t="shared" si="2"/>
        <v>1.033600000000007</v>
      </c>
    </row>
    <row r="26" spans="1:9" ht="12.75">
      <c r="A26" s="3">
        <v>37712</v>
      </c>
      <c r="B26" s="7">
        <f t="shared" si="3"/>
        <v>103.2133</v>
      </c>
      <c r="C26" s="10">
        <f>_XLL.REND(A26,$J$3,$J$4,B26,100,1,3)</f>
        <v>0.038883936645664974</v>
      </c>
      <c r="D26" s="4">
        <f>+MAX('dati grezzi'!$B326:$B347)</f>
        <v>103.2133</v>
      </c>
      <c r="E26" s="4">
        <f>+MIN('dati grezzi'!$B326:$B347)</f>
        <v>101.6122</v>
      </c>
      <c r="F26" s="4">
        <f>+'dati grezzi'!B347</f>
        <v>103.2133</v>
      </c>
      <c r="G26" s="5">
        <f t="shared" si="0"/>
        <v>-0.6307999999999936</v>
      </c>
      <c r="H26" s="5">
        <f t="shared" si="1"/>
        <v>2.0474000000000103</v>
      </c>
      <c r="I26" s="6">
        <f t="shared" si="2"/>
        <v>2.0474000000000103</v>
      </c>
    </row>
    <row r="27" spans="1:9" ht="12.75">
      <c r="A27" s="3">
        <v>37742</v>
      </c>
      <c r="B27" s="7">
        <f t="shared" si="3"/>
        <v>104.0418</v>
      </c>
      <c r="C27" s="10">
        <f>_XLL.REND(A27,$J$3,$J$4,B27,100,1,3)</f>
        <v>0.03414494421857518</v>
      </c>
      <c r="D27" s="4">
        <f>+MAX('dati grezzi'!$B348:$B369)</f>
        <v>104.0418</v>
      </c>
      <c r="E27" s="4">
        <f>+MIN('dati grezzi'!$B348:$B369)</f>
        <v>103.2508</v>
      </c>
      <c r="F27" s="4">
        <f>+'dati grezzi'!B369</f>
        <v>104.0384</v>
      </c>
      <c r="G27" s="5">
        <f t="shared" si="0"/>
        <v>0.037499999999994316</v>
      </c>
      <c r="H27" s="5">
        <f t="shared" si="1"/>
        <v>2.4295999999999935</v>
      </c>
      <c r="I27" s="6">
        <f t="shared" si="2"/>
        <v>2.4295999999999935</v>
      </c>
    </row>
    <row r="28" spans="1:9" ht="12.75">
      <c r="A28" s="3">
        <v>37773</v>
      </c>
      <c r="B28" s="7">
        <f t="shared" si="3"/>
        <v>104.9855</v>
      </c>
      <c r="C28" s="10">
        <f>_XLL.REND(A28,$J$3,$J$4,B28,100,1,3)</f>
        <v>0.028421335307151088</v>
      </c>
      <c r="D28" s="4">
        <f>+MAX('dati grezzi'!$B370:$B390)</f>
        <v>104.9855</v>
      </c>
      <c r="E28" s="4">
        <f>+MIN('dati grezzi'!$B370:$B390)</f>
        <v>104.0553</v>
      </c>
      <c r="F28" s="4">
        <f>+'dati grezzi'!B390</f>
        <v>104.6464</v>
      </c>
      <c r="G28" s="5">
        <f t="shared" si="0"/>
        <v>0.013500000000007617</v>
      </c>
      <c r="H28" s="5">
        <f t="shared" si="1"/>
        <v>1.7347000000000037</v>
      </c>
      <c r="I28" s="6">
        <f t="shared" si="2"/>
        <v>1.7347000000000037</v>
      </c>
    </row>
    <row r="29" ht="12.75">
      <c r="A29" s="3"/>
    </row>
    <row r="30" ht="12.75">
      <c r="A30" s="11" t="s">
        <v>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D499"/>
  <sheetViews>
    <sheetView tabSelected="1" workbookViewId="0" topLeftCell="A1">
      <pane ySplit="7" topLeftCell="BM8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16.28125" style="0" customWidth="1"/>
    <col min="2" max="2" width="9.140625" style="2" customWidth="1"/>
  </cols>
  <sheetData>
    <row r="3" ht="12.75">
      <c r="B3" s="2" t="s">
        <v>0</v>
      </c>
    </row>
    <row r="6" ht="12.75">
      <c r="A6" t="s">
        <v>1</v>
      </c>
    </row>
    <row r="7" spans="1:2" ht="12.75">
      <c r="A7" t="s">
        <v>2</v>
      </c>
      <c r="B7" s="2" t="s">
        <v>3</v>
      </c>
    </row>
    <row r="8" spans="1:4" ht="12.75">
      <c r="A8" s="1">
        <v>37165</v>
      </c>
      <c r="B8" s="2">
        <v>101.6645</v>
      </c>
      <c r="D8" s="1"/>
    </row>
    <row r="9" spans="1:2" ht="12.75">
      <c r="A9" s="1">
        <v>37166</v>
      </c>
      <c r="B9" s="2">
        <v>101.767</v>
      </c>
    </row>
    <row r="10" spans="1:2" ht="12.75">
      <c r="A10" s="1">
        <v>37167</v>
      </c>
      <c r="B10" s="2">
        <v>102.0315</v>
      </c>
    </row>
    <row r="11" spans="1:2" ht="12.75">
      <c r="A11" s="1">
        <v>37168</v>
      </c>
      <c r="B11" s="2">
        <v>102.0065</v>
      </c>
    </row>
    <row r="12" spans="1:2" ht="12.75">
      <c r="A12" s="1">
        <v>37169</v>
      </c>
      <c r="B12" s="2">
        <v>102.097</v>
      </c>
    </row>
    <row r="13" spans="1:2" ht="12.75">
      <c r="A13" s="1">
        <v>37172</v>
      </c>
      <c r="B13" s="2">
        <v>102.0365</v>
      </c>
    </row>
    <row r="14" spans="1:2" ht="12.75">
      <c r="A14" s="1">
        <v>37173</v>
      </c>
      <c r="B14" s="2">
        <v>101.8865</v>
      </c>
    </row>
    <row r="15" spans="1:2" ht="12.75">
      <c r="A15" s="1">
        <v>37174</v>
      </c>
      <c r="B15" s="2">
        <v>101.766</v>
      </c>
    </row>
    <row r="16" spans="1:2" ht="12.75">
      <c r="A16" s="1">
        <v>37175</v>
      </c>
      <c r="B16" s="2">
        <v>101.676</v>
      </c>
    </row>
    <row r="17" spans="1:2" ht="12.75">
      <c r="A17" s="1">
        <v>37176</v>
      </c>
      <c r="B17" s="2">
        <v>101.6375</v>
      </c>
    </row>
    <row r="18" spans="1:2" ht="12.75">
      <c r="A18" s="1">
        <v>37179</v>
      </c>
      <c r="B18" s="2">
        <v>101.84</v>
      </c>
    </row>
    <row r="19" spans="1:2" ht="12.75">
      <c r="A19" s="1">
        <v>37180</v>
      </c>
      <c r="B19" s="2">
        <v>101.7785</v>
      </c>
    </row>
    <row r="20" spans="1:2" ht="12.75">
      <c r="A20" s="1">
        <v>37181</v>
      </c>
      <c r="B20" s="2">
        <v>101.7455</v>
      </c>
    </row>
    <row r="21" spans="1:2" ht="12.75">
      <c r="A21" s="1">
        <v>37182</v>
      </c>
      <c r="B21" s="2">
        <v>101.7365</v>
      </c>
    </row>
    <row r="22" spans="1:2" ht="12.75">
      <c r="A22" s="1">
        <v>37183</v>
      </c>
      <c r="B22" s="2">
        <v>101.862</v>
      </c>
    </row>
    <row r="23" spans="1:2" ht="12.75">
      <c r="A23" s="1">
        <v>37186</v>
      </c>
      <c r="B23" s="2">
        <v>101.904</v>
      </c>
    </row>
    <row r="24" spans="1:2" ht="12.75">
      <c r="A24" s="1">
        <v>37187</v>
      </c>
      <c r="B24" s="2">
        <v>101.8395</v>
      </c>
    </row>
    <row r="25" spans="1:2" ht="12.75">
      <c r="A25" s="1">
        <v>37188</v>
      </c>
      <c r="B25" s="2">
        <v>101.951</v>
      </c>
    </row>
    <row r="26" spans="1:2" ht="12.75">
      <c r="A26" s="1">
        <v>37189</v>
      </c>
      <c r="B26" s="2">
        <v>102.134</v>
      </c>
    </row>
    <row r="27" spans="1:2" ht="12.75">
      <c r="A27" s="1">
        <v>37190</v>
      </c>
      <c r="B27" s="2">
        <v>102.072</v>
      </c>
    </row>
    <row r="28" spans="1:2" ht="12.75">
      <c r="A28" s="1">
        <v>37193</v>
      </c>
      <c r="B28" s="2">
        <v>102.258</v>
      </c>
    </row>
    <row r="29" spans="1:2" ht="12.75">
      <c r="A29" s="1">
        <v>37194</v>
      </c>
      <c r="B29" s="2">
        <v>102.527</v>
      </c>
    </row>
    <row r="30" spans="1:2" ht="12.75">
      <c r="A30" s="1">
        <v>37195</v>
      </c>
      <c r="B30" s="2">
        <v>102.468</v>
      </c>
    </row>
    <row r="31" spans="1:2" ht="12.75">
      <c r="A31" s="1">
        <v>37196</v>
      </c>
      <c r="B31" s="2">
        <v>102.735</v>
      </c>
    </row>
    <row r="32" spans="1:2" ht="12.75">
      <c r="A32" s="1">
        <v>37197</v>
      </c>
      <c r="B32" s="2">
        <v>102.616</v>
      </c>
    </row>
    <row r="33" spans="1:2" ht="12.75">
      <c r="A33" s="1">
        <v>37200</v>
      </c>
      <c r="B33" s="2">
        <v>102.717</v>
      </c>
    </row>
    <row r="34" spans="1:2" ht="12.75">
      <c r="A34" s="1">
        <v>37201</v>
      </c>
      <c r="B34" s="2">
        <v>102.678</v>
      </c>
    </row>
    <row r="35" spans="1:2" ht="12.75">
      <c r="A35" s="1">
        <v>37202</v>
      </c>
      <c r="B35" s="2">
        <v>102.879</v>
      </c>
    </row>
    <row r="36" spans="1:2" ht="12.75">
      <c r="A36" s="1">
        <v>37203</v>
      </c>
      <c r="B36" s="2">
        <v>102.736</v>
      </c>
    </row>
    <row r="37" spans="1:2" ht="12.75">
      <c r="A37" s="1">
        <v>37204</v>
      </c>
      <c r="B37" s="2">
        <v>102.724</v>
      </c>
    </row>
    <row r="38" spans="1:2" ht="12.75">
      <c r="A38" s="1">
        <v>37207</v>
      </c>
      <c r="B38" s="2">
        <v>102.711</v>
      </c>
    </row>
    <row r="39" spans="1:2" ht="12.75">
      <c r="A39" s="1">
        <v>37208</v>
      </c>
      <c r="B39" s="2">
        <v>102.472</v>
      </c>
    </row>
    <row r="40" spans="1:2" ht="12.75">
      <c r="A40" s="1">
        <v>37209</v>
      </c>
      <c r="B40" s="2">
        <v>102.146</v>
      </c>
    </row>
    <row r="41" spans="1:2" ht="12.75">
      <c r="A41" s="1">
        <v>37210</v>
      </c>
      <c r="B41" s="2">
        <v>101.776</v>
      </c>
    </row>
    <row r="42" spans="1:2" ht="12.75">
      <c r="A42" s="1">
        <v>37211</v>
      </c>
      <c r="B42" s="2">
        <v>101.579</v>
      </c>
    </row>
    <row r="43" spans="1:2" ht="12.75">
      <c r="A43" s="1">
        <v>37214</v>
      </c>
      <c r="B43" s="2">
        <v>101.59</v>
      </c>
    </row>
    <row r="44" spans="1:2" ht="12.75">
      <c r="A44" s="1">
        <v>37215</v>
      </c>
      <c r="B44" s="2">
        <v>101.626</v>
      </c>
    </row>
    <row r="45" spans="1:2" ht="12.75">
      <c r="A45" s="1">
        <v>37216</v>
      </c>
      <c r="B45" s="2">
        <v>101.295</v>
      </c>
    </row>
    <row r="46" spans="1:2" ht="12.75">
      <c r="A46" s="1">
        <v>37217</v>
      </c>
      <c r="B46" s="2">
        <v>101.242</v>
      </c>
    </row>
    <row r="47" spans="1:2" ht="12.75">
      <c r="A47" s="1">
        <v>37218</v>
      </c>
      <c r="B47" s="2">
        <v>101.314</v>
      </c>
    </row>
    <row r="48" spans="1:2" ht="12.75">
      <c r="A48" s="1">
        <v>37221</v>
      </c>
      <c r="B48" s="2">
        <v>101.497</v>
      </c>
    </row>
    <row r="49" spans="1:2" ht="12.75">
      <c r="A49" s="1">
        <v>37222</v>
      </c>
      <c r="B49" s="2">
        <v>101.0755</v>
      </c>
    </row>
    <row r="50" spans="1:2" ht="12.75">
      <c r="A50" s="1">
        <v>37223</v>
      </c>
      <c r="B50" s="2">
        <v>101.357</v>
      </c>
    </row>
    <row r="51" spans="1:2" ht="12.75">
      <c r="A51" s="1">
        <v>37224</v>
      </c>
      <c r="B51" s="2">
        <v>101.4985</v>
      </c>
    </row>
    <row r="52" spans="1:2" ht="12.75">
      <c r="A52" s="1">
        <v>37225</v>
      </c>
      <c r="B52" s="2">
        <v>101.7525</v>
      </c>
    </row>
    <row r="53" spans="1:2" ht="12.75">
      <c r="A53" s="1">
        <v>37228</v>
      </c>
      <c r="B53" s="2">
        <v>101.8775</v>
      </c>
    </row>
    <row r="54" spans="1:2" ht="12.75">
      <c r="A54" s="1">
        <v>37229</v>
      </c>
      <c r="B54" s="2">
        <v>101.8905</v>
      </c>
    </row>
    <row r="55" spans="1:2" ht="12.75">
      <c r="A55" s="1">
        <v>37230</v>
      </c>
      <c r="B55" s="2">
        <v>101.203</v>
      </c>
    </row>
    <row r="56" spans="1:2" ht="12.75">
      <c r="A56" s="1">
        <v>37231</v>
      </c>
      <c r="B56" s="2">
        <v>101.027</v>
      </c>
    </row>
    <row r="57" spans="1:2" ht="12.75">
      <c r="A57" s="1">
        <v>37232</v>
      </c>
      <c r="B57" s="2">
        <v>100.8765</v>
      </c>
    </row>
    <row r="58" spans="1:2" ht="12.75">
      <c r="A58" s="1">
        <v>37235</v>
      </c>
      <c r="B58" s="2">
        <v>101.0045</v>
      </c>
    </row>
    <row r="59" spans="1:2" ht="12.75">
      <c r="A59" s="1">
        <v>37236</v>
      </c>
      <c r="B59" s="2">
        <v>101.1825</v>
      </c>
    </row>
    <row r="60" spans="1:2" ht="12.75">
      <c r="A60" s="1">
        <v>37237</v>
      </c>
      <c r="B60" s="2">
        <v>101.381</v>
      </c>
    </row>
    <row r="61" spans="1:2" ht="12.75">
      <c r="A61" s="1">
        <v>37238</v>
      </c>
      <c r="B61" s="2">
        <v>101.0525</v>
      </c>
    </row>
    <row r="62" spans="1:2" ht="12.75">
      <c r="A62" s="1">
        <v>37239</v>
      </c>
      <c r="B62" s="2">
        <v>101.0005</v>
      </c>
    </row>
    <row r="63" spans="1:2" ht="12.75">
      <c r="A63" s="1">
        <v>37242</v>
      </c>
      <c r="B63" s="2">
        <v>100.6835</v>
      </c>
    </row>
    <row r="64" spans="1:2" ht="12.75">
      <c r="A64" s="1">
        <v>37243</v>
      </c>
      <c r="B64" s="2">
        <v>100.9285</v>
      </c>
    </row>
    <row r="65" spans="1:2" ht="12.75">
      <c r="A65" s="1">
        <v>37244</v>
      </c>
      <c r="B65" s="2">
        <v>101.0295</v>
      </c>
    </row>
    <row r="66" spans="1:2" ht="12.75">
      <c r="A66" s="1">
        <v>37245</v>
      </c>
      <c r="B66" s="2">
        <v>101.1185</v>
      </c>
    </row>
    <row r="67" spans="1:2" ht="12.75">
      <c r="A67" s="1">
        <v>37246</v>
      </c>
      <c r="B67" s="2">
        <v>101.0275</v>
      </c>
    </row>
    <row r="68" spans="1:2" ht="12.75">
      <c r="A68" s="1">
        <v>37252</v>
      </c>
      <c r="B68" s="2">
        <v>100.903</v>
      </c>
    </row>
    <row r="69" spans="1:2" ht="12.75">
      <c r="A69" s="1">
        <v>37253</v>
      </c>
      <c r="B69" s="2">
        <v>100.853</v>
      </c>
    </row>
    <row r="70" spans="1:2" ht="12.75">
      <c r="A70" s="1">
        <v>37258</v>
      </c>
      <c r="B70" s="2">
        <v>100.94</v>
      </c>
    </row>
    <row r="71" spans="1:2" ht="12.75">
      <c r="A71" s="1">
        <v>37259</v>
      </c>
      <c r="B71" s="2">
        <v>100.893</v>
      </c>
    </row>
    <row r="72" spans="1:2" ht="12.75">
      <c r="A72" s="1">
        <v>37260</v>
      </c>
      <c r="B72" s="2">
        <v>100.844</v>
      </c>
    </row>
    <row r="73" spans="1:2" ht="12.75">
      <c r="A73" s="1">
        <v>37263</v>
      </c>
      <c r="B73" s="2">
        <v>101.048</v>
      </c>
    </row>
    <row r="74" spans="1:2" ht="12.75">
      <c r="A74" s="1">
        <v>37264</v>
      </c>
      <c r="B74" s="2">
        <v>101.055</v>
      </c>
    </row>
    <row r="75" spans="1:2" ht="12.75">
      <c r="A75" s="1">
        <v>37265</v>
      </c>
      <c r="B75" s="2">
        <v>100.827</v>
      </c>
    </row>
    <row r="76" spans="1:2" ht="12.75">
      <c r="A76" s="1">
        <v>37266</v>
      </c>
      <c r="B76" s="2">
        <v>100.917</v>
      </c>
    </row>
    <row r="77" spans="1:2" ht="12.75">
      <c r="A77" s="1">
        <v>37267</v>
      </c>
      <c r="B77" s="2">
        <v>100.857</v>
      </c>
    </row>
    <row r="78" spans="1:2" ht="12.75">
      <c r="A78" s="1">
        <v>37270</v>
      </c>
      <c r="B78" s="2">
        <v>100.964</v>
      </c>
    </row>
    <row r="79" spans="1:2" ht="12.75">
      <c r="A79" s="1">
        <v>37271</v>
      </c>
      <c r="B79" s="2">
        <v>100.815</v>
      </c>
    </row>
    <row r="80" spans="1:2" ht="12.75">
      <c r="A80" s="1">
        <v>37272</v>
      </c>
      <c r="B80" s="2">
        <v>100.882</v>
      </c>
    </row>
    <row r="81" spans="1:2" ht="12.75">
      <c r="A81" s="1">
        <v>37273</v>
      </c>
      <c r="B81" s="2">
        <v>99.7859</v>
      </c>
    </row>
    <row r="82" spans="1:2" ht="12.75">
      <c r="A82" s="1">
        <v>37274</v>
      </c>
      <c r="B82" s="2">
        <v>99.6971</v>
      </c>
    </row>
    <row r="83" spans="1:2" ht="12.75">
      <c r="A83" s="1">
        <v>37277</v>
      </c>
      <c r="B83" s="2">
        <v>99.7904</v>
      </c>
    </row>
    <row r="84" spans="1:2" ht="12.75">
      <c r="A84" s="1">
        <v>37278</v>
      </c>
      <c r="B84" s="2">
        <v>100.1885</v>
      </c>
    </row>
    <row r="85" spans="1:2" ht="12.75">
      <c r="A85" s="1">
        <v>37279</v>
      </c>
      <c r="B85" s="2">
        <v>100.387</v>
      </c>
    </row>
    <row r="86" spans="1:2" ht="12.75">
      <c r="A86" s="1">
        <v>37280</v>
      </c>
      <c r="B86" s="2">
        <v>100.1335</v>
      </c>
    </row>
    <row r="87" spans="1:2" ht="12.75">
      <c r="A87" s="1">
        <v>37281</v>
      </c>
      <c r="B87" s="2">
        <v>99.9312</v>
      </c>
    </row>
    <row r="88" spans="1:2" ht="12.75">
      <c r="A88" s="1">
        <v>37284</v>
      </c>
      <c r="B88" s="2">
        <v>100.1205</v>
      </c>
    </row>
    <row r="89" spans="1:2" ht="12.75">
      <c r="A89" s="1">
        <v>37285</v>
      </c>
      <c r="B89" s="2">
        <v>99.7402</v>
      </c>
    </row>
    <row r="90" spans="1:2" ht="12.75">
      <c r="A90" s="1">
        <v>37286</v>
      </c>
      <c r="B90" s="2">
        <v>96.2127</v>
      </c>
    </row>
    <row r="91" spans="1:2" ht="12.75">
      <c r="A91" s="1">
        <v>37287</v>
      </c>
      <c r="B91" s="2">
        <v>96.8303</v>
      </c>
    </row>
    <row r="92" spans="1:2" ht="12.75">
      <c r="A92" s="1">
        <v>37299</v>
      </c>
      <c r="B92" s="2">
        <v>92.9938</v>
      </c>
    </row>
    <row r="93" spans="1:2" ht="12.75">
      <c r="A93" s="1">
        <v>37326</v>
      </c>
      <c r="B93" s="2">
        <v>96.273</v>
      </c>
    </row>
    <row r="94" spans="1:2" ht="12.75">
      <c r="A94" s="1">
        <v>37327</v>
      </c>
      <c r="B94" s="2">
        <v>96.2911</v>
      </c>
    </row>
    <row r="95" spans="1:2" ht="12.75">
      <c r="A95" s="1">
        <v>37334</v>
      </c>
      <c r="B95" s="2">
        <v>96.1526</v>
      </c>
    </row>
    <row r="96" spans="1:2" ht="12.75">
      <c r="A96" s="1">
        <v>37335</v>
      </c>
      <c r="B96" s="2">
        <v>98.4446</v>
      </c>
    </row>
    <row r="97" spans="1:2" ht="12.75">
      <c r="A97" s="1">
        <v>37340</v>
      </c>
      <c r="B97" s="2">
        <v>97.6475</v>
      </c>
    </row>
    <row r="98" spans="1:2" ht="12.75">
      <c r="A98" s="1">
        <v>37341</v>
      </c>
      <c r="B98" s="2">
        <v>97.3637</v>
      </c>
    </row>
    <row r="99" spans="1:2" ht="12.75">
      <c r="A99" s="1">
        <v>37342</v>
      </c>
      <c r="B99" s="2">
        <v>97.2754</v>
      </c>
    </row>
    <row r="100" spans="1:2" ht="12.75">
      <c r="A100" s="1">
        <v>37343</v>
      </c>
      <c r="B100" s="2">
        <v>97.2377</v>
      </c>
    </row>
    <row r="101" spans="1:2" ht="12.75">
      <c r="A101" s="1">
        <v>37348</v>
      </c>
      <c r="B101" s="2">
        <v>97.2949</v>
      </c>
    </row>
    <row r="102" spans="1:2" ht="12.75">
      <c r="A102" s="1">
        <v>37349</v>
      </c>
      <c r="B102" s="2">
        <v>97.4263</v>
      </c>
    </row>
    <row r="103" spans="1:2" ht="12.75">
      <c r="A103" s="1">
        <v>37350</v>
      </c>
      <c r="B103" s="2">
        <v>97.2724</v>
      </c>
    </row>
    <row r="104" spans="1:2" ht="12.75">
      <c r="A104" s="1">
        <v>37351</v>
      </c>
      <c r="B104" s="2">
        <v>97.381</v>
      </c>
    </row>
    <row r="105" spans="1:2" ht="12.75">
      <c r="A105" s="1">
        <v>37354</v>
      </c>
      <c r="B105" s="2">
        <v>97.5751</v>
      </c>
    </row>
    <row r="106" spans="1:2" ht="12.75">
      <c r="A106" s="1">
        <v>37355</v>
      </c>
      <c r="B106" s="2">
        <v>97.6721</v>
      </c>
    </row>
    <row r="107" spans="1:2" ht="12.75">
      <c r="A107" s="1">
        <v>37356</v>
      </c>
      <c r="B107" s="2">
        <v>97.5598</v>
      </c>
    </row>
    <row r="108" spans="1:2" ht="12.75">
      <c r="A108" s="1">
        <v>37357</v>
      </c>
      <c r="B108" s="2">
        <v>97.588</v>
      </c>
    </row>
    <row r="109" spans="1:2" ht="12.75">
      <c r="A109" s="1">
        <v>37358</v>
      </c>
      <c r="B109" s="2">
        <v>97.722</v>
      </c>
    </row>
    <row r="110" spans="1:2" ht="12.75">
      <c r="A110" s="1">
        <v>37361</v>
      </c>
      <c r="B110" s="2">
        <v>97.7961</v>
      </c>
    </row>
    <row r="111" spans="1:2" ht="12.75">
      <c r="A111" s="1">
        <v>37362</v>
      </c>
      <c r="B111" s="2">
        <v>97.6408</v>
      </c>
    </row>
    <row r="112" spans="1:2" ht="12.75">
      <c r="A112" s="1">
        <v>37363</v>
      </c>
      <c r="B112" s="2">
        <v>97.8951</v>
      </c>
    </row>
    <row r="113" spans="1:2" ht="12.75">
      <c r="A113" s="1">
        <v>37364</v>
      </c>
      <c r="B113" s="2">
        <v>97.9573</v>
      </c>
    </row>
    <row r="114" spans="1:2" ht="12.75">
      <c r="A114" s="1">
        <v>37365</v>
      </c>
      <c r="B114" s="2">
        <v>97.973</v>
      </c>
    </row>
    <row r="115" spans="1:2" ht="12.75">
      <c r="A115" s="1">
        <v>37368</v>
      </c>
      <c r="B115" s="2">
        <v>98.105</v>
      </c>
    </row>
    <row r="116" spans="1:2" ht="12.75">
      <c r="A116" s="1">
        <v>37369</v>
      </c>
      <c r="B116" s="2">
        <v>98.0685</v>
      </c>
    </row>
    <row r="117" spans="1:2" ht="12.75">
      <c r="A117" s="1">
        <v>37370</v>
      </c>
      <c r="B117" s="2">
        <v>97.7532</v>
      </c>
    </row>
    <row r="118" spans="1:2" ht="12.75">
      <c r="A118" s="1">
        <v>37371</v>
      </c>
      <c r="B118" s="2">
        <v>97.8749</v>
      </c>
    </row>
    <row r="119" spans="1:2" ht="12.75">
      <c r="A119" s="1">
        <v>37372</v>
      </c>
      <c r="B119" s="2">
        <v>96.2335</v>
      </c>
    </row>
    <row r="120" spans="1:2" ht="12.75">
      <c r="A120" s="1">
        <v>37375</v>
      </c>
      <c r="B120" s="2">
        <v>97.114</v>
      </c>
    </row>
    <row r="121" spans="1:2" ht="12.75">
      <c r="A121" s="1">
        <v>37376</v>
      </c>
      <c r="B121" s="2">
        <v>96.1287</v>
      </c>
    </row>
    <row r="122" spans="1:2" ht="12.75">
      <c r="A122" s="1">
        <v>37377</v>
      </c>
      <c r="B122" s="2">
        <v>97.9693</v>
      </c>
    </row>
    <row r="123" spans="1:2" ht="12.75">
      <c r="A123" s="1">
        <v>37379</v>
      </c>
      <c r="B123" s="2">
        <v>97.3398</v>
      </c>
    </row>
    <row r="124" spans="1:2" ht="12.75">
      <c r="A124" s="1">
        <v>37382</v>
      </c>
      <c r="B124" s="2">
        <v>95.3167</v>
      </c>
    </row>
    <row r="125" spans="1:2" ht="12.75">
      <c r="A125" s="1">
        <v>37383</v>
      </c>
      <c r="B125" s="2">
        <v>97.3874</v>
      </c>
    </row>
    <row r="126" spans="1:2" ht="12.75">
      <c r="A126" s="1">
        <v>37385</v>
      </c>
      <c r="B126" s="2">
        <v>97.4048</v>
      </c>
    </row>
    <row r="127" spans="1:2" ht="12.75">
      <c r="A127" s="1">
        <v>37386</v>
      </c>
      <c r="B127" s="2">
        <v>97.3845</v>
      </c>
    </row>
    <row r="128" spans="1:2" ht="12.75">
      <c r="A128" s="1">
        <v>37389</v>
      </c>
      <c r="B128" s="2">
        <v>97.3363</v>
      </c>
    </row>
    <row r="129" spans="1:2" ht="12.75">
      <c r="A129" s="1">
        <v>37390</v>
      </c>
      <c r="B129" s="2">
        <v>97.2547</v>
      </c>
    </row>
    <row r="130" spans="1:2" ht="12.75">
      <c r="A130" s="1">
        <v>37391</v>
      </c>
      <c r="B130" s="2">
        <v>95.375</v>
      </c>
    </row>
    <row r="131" spans="1:2" ht="12.75">
      <c r="A131" s="1">
        <v>37393</v>
      </c>
      <c r="B131" s="2">
        <v>95.9403</v>
      </c>
    </row>
    <row r="132" spans="1:2" ht="12.75">
      <c r="A132" s="1">
        <v>37396</v>
      </c>
      <c r="B132" s="2">
        <v>96.0889</v>
      </c>
    </row>
    <row r="133" spans="1:2" ht="12.75">
      <c r="A133" s="1">
        <v>37397</v>
      </c>
      <c r="B133" s="2">
        <v>95.7835</v>
      </c>
    </row>
    <row r="134" spans="1:2" ht="12.75">
      <c r="A134" s="1">
        <v>37398</v>
      </c>
      <c r="B134" s="2">
        <v>95.8751</v>
      </c>
    </row>
    <row r="135" spans="1:2" ht="12.75">
      <c r="A135" s="1">
        <v>37399</v>
      </c>
      <c r="B135" s="2">
        <v>95.7249</v>
      </c>
    </row>
    <row r="136" spans="1:2" ht="12.75">
      <c r="A136" s="1">
        <v>37400</v>
      </c>
      <c r="B136" s="2">
        <v>95.7657</v>
      </c>
    </row>
    <row r="137" spans="1:2" ht="12.75">
      <c r="A137" s="1">
        <v>37403</v>
      </c>
      <c r="B137" s="2">
        <v>95.7571</v>
      </c>
    </row>
    <row r="138" spans="1:2" ht="12.75">
      <c r="A138" s="1">
        <v>37404</v>
      </c>
      <c r="B138" s="2">
        <v>95.7852</v>
      </c>
    </row>
    <row r="139" spans="1:2" ht="12.75">
      <c r="A139" s="1">
        <v>37405</v>
      </c>
      <c r="B139" s="2">
        <v>95.9857</v>
      </c>
    </row>
    <row r="140" spans="1:2" ht="12.75">
      <c r="A140" s="1">
        <v>37406</v>
      </c>
      <c r="B140" s="2">
        <v>96.037</v>
      </c>
    </row>
    <row r="141" spans="1:3" ht="12.75">
      <c r="A141" s="1">
        <v>37407</v>
      </c>
      <c r="B141" s="2">
        <v>95.9585</v>
      </c>
      <c r="C141" s="4"/>
    </row>
    <row r="142" spans="1:2" ht="12.75">
      <c r="A142" s="1">
        <v>37410</v>
      </c>
      <c r="B142" s="2">
        <v>95.9549</v>
      </c>
    </row>
    <row r="143" spans="1:2" ht="12.75">
      <c r="A143" s="1">
        <v>37411</v>
      </c>
      <c r="B143" s="2">
        <v>95.9455</v>
      </c>
    </row>
    <row r="144" spans="1:2" ht="12.75">
      <c r="A144" s="1">
        <v>37413</v>
      </c>
      <c r="B144" s="2">
        <v>95.9985</v>
      </c>
    </row>
    <row r="145" spans="1:2" ht="12.75">
      <c r="A145" s="1">
        <v>37418</v>
      </c>
      <c r="B145" s="2">
        <v>89.4802</v>
      </c>
    </row>
    <row r="146" spans="1:2" ht="12.75">
      <c r="A146" s="1">
        <v>37424</v>
      </c>
      <c r="B146" s="2">
        <v>91.0226</v>
      </c>
    </row>
    <row r="147" spans="1:2" ht="12.75">
      <c r="A147" s="1">
        <v>37425</v>
      </c>
      <c r="B147" s="2">
        <v>91.0265</v>
      </c>
    </row>
    <row r="148" spans="1:2" ht="12.75">
      <c r="A148" s="1">
        <v>37426</v>
      </c>
      <c r="B148" s="2">
        <v>91.1504</v>
      </c>
    </row>
    <row r="149" spans="1:2" ht="12.75">
      <c r="A149" s="1">
        <v>37427</v>
      </c>
      <c r="B149" s="2">
        <v>93.9792</v>
      </c>
    </row>
    <row r="150" spans="1:2" ht="12.75">
      <c r="A150" s="1">
        <v>37428</v>
      </c>
      <c r="B150" s="2">
        <v>93.999</v>
      </c>
    </row>
    <row r="151" spans="1:2" ht="12.75">
      <c r="A151" s="1">
        <v>37431</v>
      </c>
      <c r="B151" s="2">
        <v>93.9466</v>
      </c>
    </row>
    <row r="152" spans="1:2" ht="12.75">
      <c r="A152" s="1">
        <v>37432</v>
      </c>
      <c r="B152" s="2">
        <v>93.9016</v>
      </c>
    </row>
    <row r="153" spans="1:2" ht="12.75">
      <c r="A153" s="1">
        <v>37433</v>
      </c>
      <c r="B153" s="2">
        <v>93.9633</v>
      </c>
    </row>
    <row r="154" spans="1:2" ht="12.75">
      <c r="A154" s="1">
        <v>37434</v>
      </c>
      <c r="B154" s="2">
        <v>93.9963</v>
      </c>
    </row>
    <row r="155" spans="1:2" ht="12.75">
      <c r="A155" s="1">
        <v>37435</v>
      </c>
      <c r="B155" s="2">
        <v>94.2538</v>
      </c>
    </row>
    <row r="156" spans="1:2" ht="12.75">
      <c r="A156" s="1">
        <v>37438</v>
      </c>
      <c r="B156" s="2">
        <v>94.8843</v>
      </c>
    </row>
    <row r="157" spans="1:2" ht="12.75">
      <c r="A157" s="1">
        <v>37439</v>
      </c>
      <c r="B157" s="2">
        <v>94.4498</v>
      </c>
    </row>
    <row r="158" spans="1:2" ht="12.75">
      <c r="A158" s="1">
        <v>37440</v>
      </c>
      <c r="B158" s="2">
        <v>95.2534</v>
      </c>
    </row>
    <row r="159" spans="1:2" ht="12.75">
      <c r="A159" s="1">
        <v>37441</v>
      </c>
      <c r="B159" s="2">
        <v>95.5833</v>
      </c>
    </row>
    <row r="160" spans="1:2" ht="12.75">
      <c r="A160" s="1">
        <v>37442</v>
      </c>
      <c r="B160" s="2">
        <v>95.6972</v>
      </c>
    </row>
    <row r="161" spans="1:2" ht="12.75">
      <c r="A161" s="1">
        <v>37445</v>
      </c>
      <c r="B161" s="2">
        <v>96.0278</v>
      </c>
    </row>
    <row r="162" spans="1:2" ht="12.75">
      <c r="A162" s="1">
        <v>37446</v>
      </c>
      <c r="B162" s="2">
        <v>96.0557</v>
      </c>
    </row>
    <row r="163" spans="1:2" ht="12.75">
      <c r="A163" s="1">
        <v>37447</v>
      </c>
      <c r="B163" s="2">
        <v>96.5445</v>
      </c>
    </row>
    <row r="164" spans="1:2" ht="12.75">
      <c r="A164" s="1">
        <v>37448</v>
      </c>
      <c r="B164" s="2">
        <v>96.4089</v>
      </c>
    </row>
    <row r="165" spans="1:2" ht="12.75">
      <c r="A165" s="1">
        <v>37449</v>
      </c>
      <c r="B165" s="2">
        <v>96.6904</v>
      </c>
    </row>
    <row r="166" spans="1:2" ht="12.75">
      <c r="A166" s="1">
        <v>37452</v>
      </c>
      <c r="B166" s="2">
        <v>96.7538</v>
      </c>
    </row>
    <row r="167" spans="1:2" ht="12.75">
      <c r="A167" s="1">
        <v>37453</v>
      </c>
      <c r="B167" s="2">
        <v>96.6777</v>
      </c>
    </row>
    <row r="168" spans="1:2" ht="12.75">
      <c r="A168" s="1">
        <v>37454</v>
      </c>
      <c r="B168" s="2">
        <v>96.4013</v>
      </c>
    </row>
    <row r="169" spans="1:2" ht="12.75">
      <c r="A169" s="1">
        <v>37455</v>
      </c>
      <c r="B169" s="2">
        <v>96.7187</v>
      </c>
    </row>
    <row r="170" spans="1:2" ht="12.75">
      <c r="A170" s="1">
        <v>37456</v>
      </c>
      <c r="B170" s="2">
        <v>96.6462</v>
      </c>
    </row>
    <row r="171" spans="1:2" ht="12.75">
      <c r="A171" s="1">
        <v>37459</v>
      </c>
      <c r="B171" s="2">
        <v>96.9234</v>
      </c>
    </row>
    <row r="172" spans="1:2" ht="12.75">
      <c r="A172" s="1">
        <v>37460</v>
      </c>
      <c r="B172" s="2">
        <v>96.0978</v>
      </c>
    </row>
    <row r="173" spans="1:2" ht="12.75">
      <c r="A173" s="1">
        <v>37461</v>
      </c>
      <c r="B173" s="2">
        <v>95.5558</v>
      </c>
    </row>
    <row r="174" spans="1:2" ht="12.75">
      <c r="A174" s="1">
        <v>37462</v>
      </c>
      <c r="B174" s="2">
        <v>95.5829</v>
      </c>
    </row>
    <row r="175" spans="1:2" ht="12.75">
      <c r="A175" s="1">
        <v>37463</v>
      </c>
      <c r="B175" s="2">
        <v>95.5444</v>
      </c>
    </row>
    <row r="176" spans="1:2" ht="12.75">
      <c r="A176" s="1">
        <v>37466</v>
      </c>
      <c r="B176" s="2">
        <v>95.2393</v>
      </c>
    </row>
    <row r="177" spans="1:2" ht="12.75">
      <c r="A177" s="1">
        <v>37467</v>
      </c>
      <c r="B177" s="2">
        <v>95.1022</v>
      </c>
    </row>
    <row r="178" spans="1:2" ht="12.75">
      <c r="A178" s="1">
        <v>37487</v>
      </c>
      <c r="B178" s="2">
        <v>94.8587</v>
      </c>
    </row>
    <row r="179" spans="1:2" ht="12.75">
      <c r="A179" s="1">
        <v>37488</v>
      </c>
      <c r="B179" s="2">
        <v>95.1439</v>
      </c>
    </row>
    <row r="180" spans="1:2" ht="12.75">
      <c r="A180" s="1">
        <v>37491</v>
      </c>
      <c r="B180" s="2">
        <v>96.492</v>
      </c>
    </row>
    <row r="181" spans="1:2" ht="12.75">
      <c r="A181" s="1">
        <v>37494</v>
      </c>
      <c r="B181" s="2">
        <v>96.0268</v>
      </c>
    </row>
    <row r="182" spans="1:2" ht="12.75">
      <c r="A182" s="1">
        <v>37495</v>
      </c>
      <c r="B182" s="2">
        <v>96.5877</v>
      </c>
    </row>
    <row r="183" spans="1:2" ht="12.75">
      <c r="A183" s="1">
        <v>37496</v>
      </c>
      <c r="B183" s="2">
        <v>96.4803</v>
      </c>
    </row>
    <row r="184" spans="1:2" ht="12.75">
      <c r="A184" s="1">
        <v>37497</v>
      </c>
      <c r="B184" s="2">
        <v>96.5242</v>
      </c>
    </row>
    <row r="185" spans="1:2" ht="12.75">
      <c r="A185" s="1">
        <v>37498</v>
      </c>
      <c r="B185" s="2">
        <v>96.5124</v>
      </c>
    </row>
    <row r="186" spans="1:2" ht="12.75">
      <c r="A186" s="1">
        <v>37501</v>
      </c>
      <c r="B186" s="2">
        <v>96.5417</v>
      </c>
    </row>
    <row r="187" spans="1:2" ht="12.75">
      <c r="A187" s="1">
        <v>37502</v>
      </c>
      <c r="B187" s="2">
        <v>96.7109</v>
      </c>
    </row>
    <row r="188" spans="1:2" ht="12.75">
      <c r="A188" s="1">
        <v>37503</v>
      </c>
      <c r="B188" s="2">
        <v>96.7383</v>
      </c>
    </row>
    <row r="189" spans="1:2" ht="12.75">
      <c r="A189" s="1">
        <v>37504</v>
      </c>
      <c r="B189" s="2">
        <v>96.7809</v>
      </c>
    </row>
    <row r="190" spans="1:2" ht="12.75">
      <c r="A190" s="1">
        <v>37505</v>
      </c>
      <c r="B190" s="2">
        <v>96.8094</v>
      </c>
    </row>
    <row r="191" spans="1:2" ht="12.75">
      <c r="A191" s="1">
        <v>37508</v>
      </c>
      <c r="B191" s="2">
        <v>96.6863</v>
      </c>
    </row>
    <row r="192" spans="1:2" ht="12.75">
      <c r="A192" s="1">
        <v>37509</v>
      </c>
      <c r="B192" s="2">
        <v>96.6754</v>
      </c>
    </row>
    <row r="193" spans="1:2" ht="12.75">
      <c r="A193" s="1">
        <v>37510</v>
      </c>
      <c r="B193" s="2">
        <v>96.6224</v>
      </c>
    </row>
    <row r="194" spans="1:2" ht="12.75">
      <c r="A194" s="1">
        <v>37511</v>
      </c>
      <c r="B194" s="2">
        <v>96.9026</v>
      </c>
    </row>
    <row r="195" spans="1:2" ht="12.75">
      <c r="A195" s="1">
        <v>37512</v>
      </c>
      <c r="B195" s="2">
        <v>97.1126</v>
      </c>
    </row>
    <row r="196" spans="1:2" ht="12.75">
      <c r="A196" s="1">
        <v>37515</v>
      </c>
      <c r="B196" s="2">
        <v>97.1691</v>
      </c>
    </row>
    <row r="197" spans="1:2" ht="12.75">
      <c r="A197" s="1">
        <v>37516</v>
      </c>
      <c r="B197" s="2">
        <v>97.2058</v>
      </c>
    </row>
    <row r="198" spans="1:2" ht="12.75">
      <c r="A198" s="1">
        <v>37517</v>
      </c>
      <c r="B198" s="2">
        <v>97.0285</v>
      </c>
    </row>
    <row r="199" spans="1:2" ht="12.75">
      <c r="A199" s="1">
        <v>37518</v>
      </c>
      <c r="B199" s="2">
        <v>97.0469</v>
      </c>
    </row>
    <row r="200" spans="1:2" ht="12.75">
      <c r="A200" s="1">
        <v>37519</v>
      </c>
      <c r="B200" s="2">
        <v>96.9822</v>
      </c>
    </row>
    <row r="201" spans="1:2" ht="12.75">
      <c r="A201" s="1">
        <v>37522</v>
      </c>
      <c r="B201" s="2">
        <v>97.1731</v>
      </c>
    </row>
    <row r="202" spans="1:2" ht="12.75">
      <c r="A202" s="1">
        <v>37523</v>
      </c>
      <c r="B202" s="2">
        <v>96.7396</v>
      </c>
    </row>
    <row r="203" spans="1:2" ht="12.75">
      <c r="A203" s="1">
        <v>37524</v>
      </c>
      <c r="B203" s="2">
        <v>96.8287</v>
      </c>
    </row>
    <row r="204" spans="1:2" ht="12.75">
      <c r="A204" s="1">
        <v>37525</v>
      </c>
      <c r="B204" s="2">
        <v>96.6137</v>
      </c>
    </row>
    <row r="205" spans="1:2" ht="12.75">
      <c r="A205" s="1">
        <v>37526</v>
      </c>
      <c r="B205" s="2">
        <v>96.6468</v>
      </c>
    </row>
    <row r="206" spans="1:2" ht="12.75">
      <c r="A206" s="1">
        <v>37529</v>
      </c>
      <c r="B206" s="2">
        <v>96.8128</v>
      </c>
    </row>
    <row r="207" spans="1:2" ht="12.75">
      <c r="A207" s="1">
        <v>37530</v>
      </c>
      <c r="B207" s="2">
        <v>96.8256</v>
      </c>
    </row>
    <row r="208" spans="1:2" ht="12.75">
      <c r="A208" s="1">
        <v>37531</v>
      </c>
      <c r="B208" s="2">
        <v>96.7186</v>
      </c>
    </row>
    <row r="209" spans="1:2" ht="12.75">
      <c r="A209" s="1">
        <v>37532</v>
      </c>
      <c r="B209" s="2">
        <v>96.7706</v>
      </c>
    </row>
    <row r="210" spans="1:2" ht="12.75">
      <c r="A210" s="1">
        <v>37533</v>
      </c>
      <c r="B210" s="2">
        <v>96.7889</v>
      </c>
    </row>
    <row r="211" spans="1:2" ht="12.75">
      <c r="A211" s="1">
        <v>37536</v>
      </c>
      <c r="B211" s="2">
        <v>96.6736</v>
      </c>
    </row>
    <row r="212" spans="1:2" ht="12.75">
      <c r="A212" s="1">
        <v>37537</v>
      </c>
      <c r="B212" s="2">
        <v>95.4472</v>
      </c>
    </row>
    <row r="213" spans="1:2" ht="12.75">
      <c r="A213" s="1">
        <v>37538</v>
      </c>
      <c r="B213" s="2">
        <v>95.0326</v>
      </c>
    </row>
    <row r="214" spans="1:2" ht="12.75">
      <c r="A214" s="1">
        <v>37551</v>
      </c>
      <c r="B214" s="2">
        <v>93.9215</v>
      </c>
    </row>
    <row r="215" spans="1:2" ht="12.75">
      <c r="A215" s="1">
        <v>37552</v>
      </c>
      <c r="B215" s="2">
        <v>94.1376</v>
      </c>
    </row>
    <row r="216" spans="1:2" ht="12.75">
      <c r="A216" s="1">
        <v>37558</v>
      </c>
      <c r="B216" s="2">
        <v>91.6438</v>
      </c>
    </row>
    <row r="217" spans="1:2" ht="12.75">
      <c r="A217" s="1">
        <v>37559</v>
      </c>
      <c r="B217" s="2">
        <v>91.7815</v>
      </c>
    </row>
    <row r="218" spans="1:2" ht="12.75">
      <c r="A218" s="1">
        <v>37560</v>
      </c>
      <c r="B218" s="2">
        <v>92.4925</v>
      </c>
    </row>
    <row r="219" spans="1:2" ht="12.75">
      <c r="A219" s="1">
        <v>37561</v>
      </c>
      <c r="B219" s="2">
        <v>92.7146</v>
      </c>
    </row>
    <row r="220" spans="1:2" ht="12.75">
      <c r="A220" s="1">
        <v>37564</v>
      </c>
      <c r="B220" s="2">
        <v>93.1138</v>
      </c>
    </row>
    <row r="221" spans="1:2" ht="12.75">
      <c r="A221" s="1">
        <v>37565</v>
      </c>
      <c r="B221" s="2">
        <v>94.5462</v>
      </c>
    </row>
    <row r="222" spans="1:2" ht="12.75">
      <c r="A222" s="1">
        <v>37566</v>
      </c>
      <c r="B222" s="2">
        <v>95.2513</v>
      </c>
    </row>
    <row r="223" spans="1:2" ht="12.75">
      <c r="A223" s="1">
        <v>37567</v>
      </c>
      <c r="B223" s="2">
        <v>95.4043</v>
      </c>
    </row>
    <row r="224" spans="1:2" ht="12.75">
      <c r="A224" s="1">
        <v>37568</v>
      </c>
      <c r="B224" s="2">
        <v>95.4372</v>
      </c>
    </row>
    <row r="225" spans="1:2" ht="12.75">
      <c r="A225" s="1">
        <v>37571</v>
      </c>
      <c r="B225" s="2">
        <v>95.7942</v>
      </c>
    </row>
    <row r="226" spans="1:2" ht="12.75">
      <c r="A226" s="1">
        <v>37572</v>
      </c>
      <c r="B226" s="2">
        <v>95.831</v>
      </c>
    </row>
    <row r="227" spans="1:2" ht="12.75">
      <c r="A227" s="1">
        <v>37573</v>
      </c>
      <c r="B227" s="2">
        <v>95.7562</v>
      </c>
    </row>
    <row r="228" spans="1:2" ht="12.75">
      <c r="A228" s="1">
        <v>37574</v>
      </c>
      <c r="B228" s="2">
        <v>96.2271</v>
      </c>
    </row>
    <row r="229" spans="1:2" ht="12.75">
      <c r="A229" s="1">
        <v>37575</v>
      </c>
      <c r="B229" s="2">
        <v>96.733</v>
      </c>
    </row>
    <row r="230" spans="1:2" ht="12.75">
      <c r="A230" s="1">
        <v>37578</v>
      </c>
      <c r="B230" s="2">
        <v>96.8784</v>
      </c>
    </row>
    <row r="231" spans="1:2" ht="12.75">
      <c r="A231" s="1">
        <v>37579</v>
      </c>
      <c r="B231" s="2">
        <v>97.193</v>
      </c>
    </row>
    <row r="232" spans="1:2" ht="12.75">
      <c r="A232" s="1">
        <v>37580</v>
      </c>
      <c r="B232" s="2">
        <v>97.37</v>
      </c>
    </row>
    <row r="233" spans="1:2" ht="12.75">
      <c r="A233" s="1">
        <v>37581</v>
      </c>
      <c r="B233" s="2">
        <v>97.6315</v>
      </c>
    </row>
    <row r="234" spans="1:2" ht="12.75">
      <c r="A234" s="1">
        <v>37582</v>
      </c>
      <c r="B234" s="2">
        <v>98.0331</v>
      </c>
    </row>
    <row r="235" spans="1:2" ht="12.75">
      <c r="A235" s="1">
        <v>37585</v>
      </c>
      <c r="B235" s="2">
        <v>98.0462</v>
      </c>
    </row>
    <row r="236" spans="1:2" ht="12.75">
      <c r="A236" s="1">
        <v>37586</v>
      </c>
      <c r="B236" s="2">
        <v>98.1318</v>
      </c>
    </row>
    <row r="237" spans="1:2" ht="12.75">
      <c r="A237" s="1">
        <v>37587</v>
      </c>
      <c r="B237" s="2">
        <v>98.3627</v>
      </c>
    </row>
    <row r="238" spans="1:2" ht="12.75">
      <c r="A238" s="1">
        <v>37588</v>
      </c>
      <c r="B238" s="2">
        <v>98.5319</v>
      </c>
    </row>
    <row r="239" spans="1:2" ht="12.75">
      <c r="A239" s="1">
        <v>37589</v>
      </c>
      <c r="B239" s="2">
        <v>98.6095</v>
      </c>
    </row>
    <row r="240" spans="1:2" ht="12.75">
      <c r="A240" s="1">
        <v>37592</v>
      </c>
      <c r="B240" s="2">
        <v>98.4739</v>
      </c>
    </row>
    <row r="241" spans="1:2" ht="12.75">
      <c r="A241" s="1">
        <v>37593</v>
      </c>
      <c r="B241" s="2">
        <v>98.6137</v>
      </c>
    </row>
    <row r="242" spans="1:2" ht="12.75">
      <c r="A242" s="1">
        <v>37594</v>
      </c>
      <c r="B242" s="2">
        <v>98.9041</v>
      </c>
    </row>
    <row r="243" spans="1:2" ht="12.75">
      <c r="A243" s="1">
        <v>37595</v>
      </c>
      <c r="B243" s="2">
        <v>98.9871</v>
      </c>
    </row>
    <row r="244" spans="1:2" ht="12.75">
      <c r="A244" s="1">
        <v>37596</v>
      </c>
      <c r="B244" s="2">
        <v>99.1643</v>
      </c>
    </row>
    <row r="245" spans="1:2" ht="12.75">
      <c r="A245" s="1">
        <v>37599</v>
      </c>
      <c r="B245" s="2">
        <v>99.3029</v>
      </c>
    </row>
    <row r="246" spans="1:2" ht="12.75">
      <c r="A246" s="1">
        <v>37600</v>
      </c>
      <c r="B246" s="2">
        <v>99.499</v>
      </c>
    </row>
    <row r="247" spans="1:2" ht="12.75">
      <c r="A247" s="1">
        <v>37601</v>
      </c>
      <c r="B247" s="2">
        <v>99.4569</v>
      </c>
    </row>
    <row r="248" spans="1:2" ht="12.75">
      <c r="A248" s="1">
        <v>37602</v>
      </c>
      <c r="B248" s="2">
        <v>99.4919</v>
      </c>
    </row>
    <row r="249" spans="1:2" ht="12.75">
      <c r="A249" s="1">
        <v>37603</v>
      </c>
      <c r="B249" s="2">
        <v>99.5071</v>
      </c>
    </row>
    <row r="250" spans="1:2" ht="12.75">
      <c r="A250" s="1">
        <v>37606</v>
      </c>
      <c r="B250" s="2">
        <v>99.5007</v>
      </c>
    </row>
    <row r="251" spans="1:2" ht="12.75">
      <c r="A251" s="1">
        <v>37607</v>
      </c>
      <c r="B251" s="2">
        <v>99.7306</v>
      </c>
    </row>
    <row r="252" spans="1:2" ht="12.75">
      <c r="A252" s="1">
        <v>37608</v>
      </c>
      <c r="B252" s="2">
        <v>99.909</v>
      </c>
    </row>
    <row r="253" spans="1:2" ht="12.75">
      <c r="A253" s="1">
        <v>37609</v>
      </c>
      <c r="B253" s="2">
        <v>100.0287</v>
      </c>
    </row>
    <row r="254" spans="1:2" ht="12.75">
      <c r="A254" s="1">
        <v>37610</v>
      </c>
      <c r="B254" s="2">
        <v>100.0096</v>
      </c>
    </row>
    <row r="255" spans="1:2" ht="12.75">
      <c r="A255" s="1">
        <v>37613</v>
      </c>
      <c r="B255" s="2">
        <v>100.0368</v>
      </c>
    </row>
    <row r="256" spans="1:2" ht="12.75">
      <c r="A256" s="1">
        <v>37614</v>
      </c>
      <c r="B256" s="2">
        <v>100.0415</v>
      </c>
    </row>
    <row r="257" spans="1:2" ht="12.75">
      <c r="A257" s="1">
        <v>37615</v>
      </c>
      <c r="B257" s="2">
        <v>100.0444</v>
      </c>
    </row>
    <row r="258" spans="1:2" ht="12.75">
      <c r="A258" s="1">
        <v>37616</v>
      </c>
      <c r="B258" s="2">
        <v>100.0279</v>
      </c>
    </row>
    <row r="259" spans="1:2" ht="12.75">
      <c r="A259" s="1">
        <v>37617</v>
      </c>
      <c r="B259" s="2">
        <v>100.1925</v>
      </c>
    </row>
    <row r="260" spans="1:2" ht="12.75">
      <c r="A260" s="1">
        <v>37620</v>
      </c>
      <c r="B260" s="2">
        <v>100.2133</v>
      </c>
    </row>
    <row r="261" spans="1:2" ht="12.75">
      <c r="A261" s="1">
        <v>37621</v>
      </c>
      <c r="B261" s="2">
        <v>100.2065</v>
      </c>
    </row>
    <row r="262" spans="1:2" ht="12.75">
      <c r="A262" s="1">
        <v>37622</v>
      </c>
      <c r="B262" s="2">
        <v>100.2077</v>
      </c>
    </row>
    <row r="263" spans="1:2" ht="12.75">
      <c r="A263" s="1">
        <v>37623</v>
      </c>
      <c r="B263" s="2">
        <v>100.132</v>
      </c>
    </row>
    <row r="264" spans="1:2" ht="12.75">
      <c r="A264" s="1">
        <v>37624</v>
      </c>
      <c r="B264" s="2">
        <v>100.4687</v>
      </c>
    </row>
    <row r="265" spans="1:2" ht="12.75">
      <c r="A265" s="1">
        <v>37627</v>
      </c>
      <c r="B265" s="2">
        <v>101.2349</v>
      </c>
    </row>
    <row r="266" spans="1:2" ht="12.75">
      <c r="A266" s="1">
        <v>37628</v>
      </c>
      <c r="B266" s="2">
        <v>101.3198</v>
      </c>
    </row>
    <row r="267" spans="1:2" ht="12.75">
      <c r="A267" s="1">
        <v>37629</v>
      </c>
      <c r="B267" s="2">
        <v>101.3306</v>
      </c>
    </row>
    <row r="268" spans="1:2" ht="12.75">
      <c r="A268" s="1">
        <v>37630</v>
      </c>
      <c r="B268" s="2">
        <v>101.1152</v>
      </c>
    </row>
    <row r="269" spans="1:2" ht="12.75">
      <c r="A269" s="1">
        <v>37631</v>
      </c>
      <c r="B269" s="2">
        <v>101.1917</v>
      </c>
    </row>
    <row r="270" spans="1:2" ht="12.75">
      <c r="A270" s="1">
        <v>37634</v>
      </c>
      <c r="B270" s="2">
        <v>101.1914</v>
      </c>
    </row>
    <row r="271" spans="1:2" ht="12.75">
      <c r="A271" s="1">
        <v>37635</v>
      </c>
      <c r="B271" s="2">
        <v>101.3241</v>
      </c>
    </row>
    <row r="272" spans="1:2" ht="12.75">
      <c r="A272" s="1">
        <v>37636</v>
      </c>
      <c r="B272" s="2">
        <v>101.2586</v>
      </c>
    </row>
    <row r="273" spans="1:2" ht="12.75">
      <c r="A273" s="1">
        <v>37637</v>
      </c>
      <c r="B273" s="2">
        <v>101.2159</v>
      </c>
    </row>
    <row r="274" spans="1:2" ht="12.75">
      <c r="A274" s="1">
        <v>37638</v>
      </c>
      <c r="B274" s="2">
        <v>101.3047</v>
      </c>
    </row>
    <row r="275" spans="1:2" ht="12.75">
      <c r="A275" s="1">
        <v>37641</v>
      </c>
      <c r="B275" s="2">
        <v>101.4054</v>
      </c>
    </row>
    <row r="276" spans="1:2" ht="12.75">
      <c r="A276" s="1">
        <v>37642</v>
      </c>
      <c r="B276" s="2">
        <v>101.2999</v>
      </c>
    </row>
    <row r="277" spans="1:2" ht="12.75">
      <c r="A277" s="1">
        <v>37643</v>
      </c>
      <c r="B277" s="2">
        <v>101.3508</v>
      </c>
    </row>
    <row r="278" spans="1:2" ht="12.75">
      <c r="A278" s="1">
        <v>37644</v>
      </c>
      <c r="B278" s="2">
        <v>101.3299</v>
      </c>
    </row>
    <row r="279" spans="1:2" ht="12.75">
      <c r="A279" s="1">
        <v>37645</v>
      </c>
      <c r="B279" s="2">
        <v>101.3183</v>
      </c>
    </row>
    <row r="280" spans="1:2" ht="12.75">
      <c r="A280" s="1">
        <v>37648</v>
      </c>
      <c r="B280" s="2">
        <v>101.1875</v>
      </c>
    </row>
    <row r="281" spans="1:2" ht="12.75">
      <c r="A281" s="1">
        <v>37649</v>
      </c>
      <c r="B281" s="2">
        <v>101.1464</v>
      </c>
    </row>
    <row r="282" spans="1:2" ht="12.75">
      <c r="A282" s="1">
        <v>37650</v>
      </c>
      <c r="B282" s="2">
        <v>101.1094</v>
      </c>
    </row>
    <row r="283" spans="1:2" ht="12.75">
      <c r="A283" s="1">
        <v>37651</v>
      </c>
      <c r="B283" s="2">
        <v>101.2174</v>
      </c>
    </row>
    <row r="284" spans="1:2" ht="12.75">
      <c r="A284" s="1">
        <v>37652</v>
      </c>
      <c r="B284" s="2">
        <v>101.4431</v>
      </c>
    </row>
    <row r="285" spans="1:2" ht="12.75">
      <c r="A285" s="1">
        <v>37655</v>
      </c>
      <c r="B285" s="2">
        <v>101.4936</v>
      </c>
    </row>
    <row r="286" spans="1:2" ht="12.75">
      <c r="A286" s="1">
        <v>37656</v>
      </c>
      <c r="B286" s="2">
        <v>101.6373</v>
      </c>
    </row>
    <row r="287" spans="1:2" ht="12.75">
      <c r="A287" s="1">
        <v>37657</v>
      </c>
      <c r="B287" s="2">
        <v>101.6277</v>
      </c>
    </row>
    <row r="288" spans="1:2" ht="12.75">
      <c r="A288" s="1">
        <v>37658</v>
      </c>
      <c r="B288" s="2">
        <v>101.6416</v>
      </c>
    </row>
    <row r="289" spans="1:2" ht="12.75">
      <c r="A289" s="1">
        <v>37659</v>
      </c>
      <c r="B289" s="2">
        <v>101.7468</v>
      </c>
    </row>
    <row r="290" spans="1:2" ht="12.75">
      <c r="A290" s="1">
        <v>37662</v>
      </c>
      <c r="B290" s="2">
        <v>101.7769</v>
      </c>
    </row>
    <row r="291" spans="1:2" ht="12.75">
      <c r="A291" s="1">
        <v>37663</v>
      </c>
      <c r="B291" s="2">
        <v>101.838</v>
      </c>
    </row>
    <row r="292" spans="1:2" ht="12.75">
      <c r="A292" s="1">
        <v>37664</v>
      </c>
      <c r="B292" s="2">
        <v>101.9728</v>
      </c>
    </row>
    <row r="293" spans="1:2" ht="12.75">
      <c r="A293" s="1">
        <v>37665</v>
      </c>
      <c r="B293" s="2">
        <v>102.0343</v>
      </c>
    </row>
    <row r="294" spans="1:2" ht="12.75">
      <c r="A294" s="1">
        <v>37666</v>
      </c>
      <c r="B294" s="2">
        <v>101.9319</v>
      </c>
    </row>
    <row r="295" spans="1:2" ht="12.75">
      <c r="A295" s="1">
        <v>37669</v>
      </c>
      <c r="B295" s="2">
        <v>101.9457</v>
      </c>
    </row>
    <row r="296" spans="1:2" ht="12.75">
      <c r="A296" s="1">
        <v>37670</v>
      </c>
      <c r="B296" s="2">
        <v>101.943</v>
      </c>
    </row>
    <row r="297" spans="1:2" ht="12.75">
      <c r="A297" s="1">
        <v>37671</v>
      </c>
      <c r="B297" s="2">
        <v>102.1473</v>
      </c>
    </row>
    <row r="298" spans="1:2" ht="12.75">
      <c r="A298" s="1">
        <v>37672</v>
      </c>
      <c r="B298" s="2">
        <v>102.0562</v>
      </c>
    </row>
    <row r="299" spans="1:2" ht="12.75">
      <c r="A299" s="1">
        <v>37673</v>
      </c>
      <c r="B299" s="2">
        <v>102.0147</v>
      </c>
    </row>
    <row r="300" spans="1:2" ht="12.75">
      <c r="A300" s="1">
        <v>37676</v>
      </c>
      <c r="B300" s="2">
        <v>102.186</v>
      </c>
    </row>
    <row r="301" spans="1:2" ht="12.75">
      <c r="A301" s="1">
        <v>37677</v>
      </c>
      <c r="B301" s="2">
        <v>102.1995</v>
      </c>
    </row>
    <row r="302" spans="1:2" ht="12.75">
      <c r="A302" s="1">
        <v>37678</v>
      </c>
      <c r="B302" s="2">
        <v>102.1951</v>
      </c>
    </row>
    <row r="303" spans="1:2" ht="12.75">
      <c r="A303" s="1">
        <v>37679</v>
      </c>
      <c r="B303" s="2">
        <v>101.9704</v>
      </c>
    </row>
    <row r="304" spans="1:2" ht="12.75">
      <c r="A304" s="1">
        <v>37680</v>
      </c>
      <c r="B304" s="2">
        <v>102.1389</v>
      </c>
    </row>
    <row r="305" spans="1:2" ht="12.75">
      <c r="A305" s="1">
        <v>37683</v>
      </c>
      <c r="B305" s="2">
        <v>102.1984</v>
      </c>
    </row>
    <row r="306" spans="1:2" ht="12.75">
      <c r="A306" s="1">
        <v>37684</v>
      </c>
      <c r="B306" s="2">
        <v>102.2189</v>
      </c>
    </row>
    <row r="307" spans="1:2" ht="12.75">
      <c r="A307" s="1">
        <v>37685</v>
      </c>
      <c r="B307" s="2">
        <v>102.1916</v>
      </c>
    </row>
    <row r="308" spans="1:2" ht="12.75">
      <c r="A308" s="1">
        <v>37686</v>
      </c>
      <c r="B308" s="2">
        <v>102.1915</v>
      </c>
    </row>
    <row r="309" spans="1:2" ht="12.75">
      <c r="A309" s="1">
        <v>37687</v>
      </c>
      <c r="B309" s="2">
        <v>102.243</v>
      </c>
    </row>
    <row r="310" spans="1:2" ht="12.75">
      <c r="A310" s="1">
        <v>37690</v>
      </c>
      <c r="B310" s="2">
        <v>102.1999</v>
      </c>
    </row>
    <row r="311" spans="1:2" ht="12.75">
      <c r="A311" s="1">
        <v>37691</v>
      </c>
      <c r="B311" s="2">
        <v>102.0216</v>
      </c>
    </row>
    <row r="312" spans="1:2" ht="12.75">
      <c r="A312" s="1">
        <v>37692</v>
      </c>
      <c r="B312" s="2">
        <v>101.8049</v>
      </c>
    </row>
    <row r="313" spans="1:2" ht="12.75">
      <c r="A313" s="1">
        <v>37693</v>
      </c>
      <c r="B313" s="2">
        <v>101.4916</v>
      </c>
    </row>
    <row r="314" spans="1:2" ht="12.75">
      <c r="A314" s="1">
        <v>37694</v>
      </c>
      <c r="B314" s="2">
        <v>101.4317</v>
      </c>
    </row>
    <row r="315" spans="1:2" ht="12.75">
      <c r="A315" s="1">
        <v>37697</v>
      </c>
      <c r="B315" s="2">
        <v>101.3125</v>
      </c>
    </row>
    <row r="316" spans="1:2" ht="12.75">
      <c r="A316" s="1">
        <v>37698</v>
      </c>
      <c r="B316" s="2">
        <v>101.3578</v>
      </c>
    </row>
    <row r="317" spans="1:2" ht="12.75">
      <c r="A317" s="1">
        <v>37699</v>
      </c>
      <c r="B317" s="2">
        <v>101.3314</v>
      </c>
    </row>
    <row r="318" spans="1:2" ht="12.75">
      <c r="A318" s="1">
        <v>37700</v>
      </c>
      <c r="B318" s="2">
        <v>101.3469</v>
      </c>
    </row>
    <row r="319" spans="1:2" ht="12.75">
      <c r="A319" s="1">
        <v>37701</v>
      </c>
      <c r="B319" s="2">
        <v>101.1659</v>
      </c>
    </row>
    <row r="320" spans="1:2" ht="12.75">
      <c r="A320" s="1">
        <v>37704</v>
      </c>
      <c r="B320" s="2">
        <v>101.3322</v>
      </c>
    </row>
    <row r="321" spans="1:2" ht="12.75">
      <c r="A321" s="1">
        <v>37705</v>
      </c>
      <c r="B321" s="2">
        <v>101.3184</v>
      </c>
    </row>
    <row r="322" spans="1:2" ht="12.75">
      <c r="A322" s="1">
        <v>37706</v>
      </c>
      <c r="B322" s="2">
        <v>101.2664</v>
      </c>
    </row>
    <row r="323" spans="1:2" ht="12.75">
      <c r="A323" s="1">
        <v>37707</v>
      </c>
      <c r="B323" s="2">
        <v>101.3833</v>
      </c>
    </row>
    <row r="324" spans="1:2" ht="12.75">
      <c r="A324" s="1">
        <v>37708</v>
      </c>
      <c r="B324" s="2">
        <v>101.473</v>
      </c>
    </row>
    <row r="325" spans="1:2" ht="12.75">
      <c r="A325" s="1">
        <v>37711</v>
      </c>
      <c r="B325" s="2">
        <v>101.7156</v>
      </c>
    </row>
    <row r="326" spans="1:2" ht="12.75">
      <c r="A326" s="1">
        <v>37712</v>
      </c>
      <c r="B326" s="2">
        <v>101.7395</v>
      </c>
    </row>
    <row r="327" spans="1:2" ht="12.75">
      <c r="A327" s="1">
        <v>37713</v>
      </c>
      <c r="B327" s="2">
        <v>101.6936</v>
      </c>
    </row>
    <row r="328" spans="1:2" ht="12.75">
      <c r="A328" s="1">
        <v>37714</v>
      </c>
      <c r="B328" s="2">
        <v>101.6122</v>
      </c>
    </row>
    <row r="329" spans="1:2" ht="12.75">
      <c r="A329" s="1">
        <v>37715</v>
      </c>
      <c r="B329" s="2">
        <v>101.6447</v>
      </c>
    </row>
    <row r="330" spans="1:2" ht="12.75">
      <c r="A330" s="1">
        <v>37718</v>
      </c>
      <c r="B330" s="2">
        <v>101.6708</v>
      </c>
    </row>
    <row r="331" spans="1:2" ht="12.75">
      <c r="A331" s="1">
        <v>37719</v>
      </c>
      <c r="B331" s="2">
        <v>101.7559</v>
      </c>
    </row>
    <row r="332" spans="1:2" ht="12.75">
      <c r="A332" s="1">
        <v>37720</v>
      </c>
      <c r="B332" s="2">
        <v>101.817</v>
      </c>
    </row>
    <row r="333" spans="1:2" ht="12.75">
      <c r="A333" s="1">
        <v>37721</v>
      </c>
      <c r="B333" s="2">
        <v>101.8901</v>
      </c>
    </row>
    <row r="334" spans="1:2" ht="12.75">
      <c r="A334" s="1">
        <v>37722</v>
      </c>
      <c r="B334" s="2">
        <v>101.8154</v>
      </c>
    </row>
    <row r="335" spans="1:2" ht="12.75">
      <c r="A335" s="1">
        <v>37725</v>
      </c>
      <c r="B335" s="2">
        <v>101.6834</v>
      </c>
    </row>
    <row r="336" spans="1:2" ht="12.75">
      <c r="A336" s="1">
        <v>37726</v>
      </c>
      <c r="B336" s="2">
        <v>101.802</v>
      </c>
    </row>
    <row r="337" spans="1:2" ht="12.75">
      <c r="A337" s="1">
        <v>37727</v>
      </c>
      <c r="B337" s="2">
        <v>101.8852</v>
      </c>
    </row>
    <row r="338" spans="1:2" ht="12.75">
      <c r="A338" s="1">
        <v>37728</v>
      </c>
      <c r="B338" s="2">
        <v>101.977</v>
      </c>
    </row>
    <row r="339" spans="1:2" ht="12.75">
      <c r="A339" s="1">
        <v>37729</v>
      </c>
      <c r="B339" s="2">
        <v>102.0416</v>
      </c>
    </row>
    <row r="340" spans="1:2" ht="12.75">
      <c r="A340" s="1">
        <v>37732</v>
      </c>
      <c r="B340" s="2">
        <v>102.0416</v>
      </c>
    </row>
    <row r="341" spans="1:2" ht="12.75">
      <c r="A341" s="1">
        <v>37733</v>
      </c>
      <c r="B341" s="2">
        <v>102.09</v>
      </c>
    </row>
    <row r="342" spans="1:2" ht="12.75">
      <c r="A342" s="1">
        <v>37734</v>
      </c>
      <c r="B342" s="2">
        <v>102.1159</v>
      </c>
    </row>
    <row r="343" spans="1:2" ht="12.75">
      <c r="A343" s="1">
        <v>37735</v>
      </c>
      <c r="B343" s="2">
        <v>102.3538</v>
      </c>
    </row>
    <row r="344" spans="1:2" ht="12.75">
      <c r="A344" s="1">
        <v>37736</v>
      </c>
      <c r="B344" s="2">
        <v>102.7329</v>
      </c>
    </row>
    <row r="345" spans="1:2" ht="12.75">
      <c r="A345" s="1">
        <v>37739</v>
      </c>
      <c r="B345" s="2">
        <v>102.706</v>
      </c>
    </row>
    <row r="346" spans="1:2" ht="12.75">
      <c r="A346" s="1">
        <v>37740</v>
      </c>
      <c r="B346" s="2">
        <v>102.9494</v>
      </c>
    </row>
    <row r="347" spans="1:2" ht="12.75">
      <c r="A347" s="1">
        <v>37741</v>
      </c>
      <c r="B347" s="2">
        <v>103.2133</v>
      </c>
    </row>
    <row r="348" spans="1:2" ht="12.75">
      <c r="A348" s="1">
        <v>37742</v>
      </c>
      <c r="B348" s="2">
        <v>103.2508</v>
      </c>
    </row>
    <row r="349" spans="1:2" ht="12.75">
      <c r="A349" s="1">
        <v>37743</v>
      </c>
      <c r="B349" s="2">
        <v>103.3753</v>
      </c>
    </row>
    <row r="350" spans="1:2" ht="12.75">
      <c r="A350" s="1">
        <v>37746</v>
      </c>
      <c r="B350" s="2">
        <v>103.2839</v>
      </c>
    </row>
    <row r="351" spans="1:2" ht="12.75">
      <c r="A351" s="1">
        <v>37747</v>
      </c>
      <c r="B351" s="2">
        <v>103.3253</v>
      </c>
    </row>
    <row r="352" spans="1:2" ht="12.75">
      <c r="A352" s="1">
        <v>37748</v>
      </c>
      <c r="B352" s="2">
        <v>103.5429</v>
      </c>
    </row>
    <row r="353" spans="1:2" ht="12.75">
      <c r="A353" s="1">
        <v>37749</v>
      </c>
      <c r="B353" s="2">
        <v>103.522</v>
      </c>
    </row>
    <row r="354" spans="1:2" ht="12.75">
      <c r="A354" s="1">
        <v>37750</v>
      </c>
      <c r="B354" s="2">
        <v>103.7285</v>
      </c>
    </row>
    <row r="355" spans="1:2" ht="12.75">
      <c r="A355" s="1">
        <v>37753</v>
      </c>
      <c r="B355" s="2">
        <v>103.6756</v>
      </c>
    </row>
    <row r="356" spans="1:2" ht="12.75">
      <c r="A356" s="1">
        <v>37754</v>
      </c>
      <c r="B356" s="2">
        <v>103.7196</v>
      </c>
    </row>
    <row r="357" spans="1:2" ht="12.75">
      <c r="A357" s="1">
        <v>37755</v>
      </c>
      <c r="B357" s="2">
        <v>103.679</v>
      </c>
    </row>
    <row r="358" spans="1:2" ht="12.75">
      <c r="A358" s="1">
        <v>37756</v>
      </c>
      <c r="B358" s="2">
        <v>103.7987</v>
      </c>
    </row>
    <row r="359" spans="1:2" ht="12.75">
      <c r="A359" s="1">
        <v>37757</v>
      </c>
      <c r="B359" s="2">
        <v>103.8406</v>
      </c>
    </row>
    <row r="360" spans="1:2" ht="12.75">
      <c r="A360" s="1">
        <v>37760</v>
      </c>
      <c r="B360" s="2">
        <v>103.8984</v>
      </c>
    </row>
    <row r="361" spans="1:2" ht="12.75">
      <c r="A361" s="1">
        <v>37761</v>
      </c>
      <c r="B361" s="2">
        <v>103.8573</v>
      </c>
    </row>
    <row r="362" spans="1:2" ht="12.75">
      <c r="A362" s="1">
        <v>37762</v>
      </c>
      <c r="B362" s="2">
        <v>103.8222</v>
      </c>
    </row>
    <row r="363" spans="1:2" ht="12.75">
      <c r="A363" s="1">
        <v>37763</v>
      </c>
      <c r="B363" s="2">
        <v>103.8254</v>
      </c>
    </row>
    <row r="364" spans="1:2" ht="12.75">
      <c r="A364" s="1">
        <v>37764</v>
      </c>
      <c r="B364" s="2">
        <v>103.9353</v>
      </c>
    </row>
    <row r="365" spans="1:2" ht="12.75">
      <c r="A365" s="1">
        <v>37767</v>
      </c>
      <c r="B365" s="2">
        <v>103.9779</v>
      </c>
    </row>
    <row r="366" spans="1:2" ht="12.75">
      <c r="A366" s="1">
        <v>37768</v>
      </c>
      <c r="B366" s="2">
        <v>103.8895</v>
      </c>
    </row>
    <row r="367" spans="1:2" ht="12.75">
      <c r="A367" s="1">
        <v>37769</v>
      </c>
      <c r="B367" s="2">
        <v>103.8572</v>
      </c>
    </row>
    <row r="368" spans="1:2" ht="12.75">
      <c r="A368" s="1">
        <v>37770</v>
      </c>
      <c r="B368" s="2">
        <v>104.0418</v>
      </c>
    </row>
    <row r="369" spans="1:2" ht="12.75">
      <c r="A369" s="1">
        <v>37771</v>
      </c>
      <c r="B369" s="2">
        <v>104.0384</v>
      </c>
    </row>
    <row r="370" spans="1:2" ht="12.75">
      <c r="A370" s="1">
        <v>37774</v>
      </c>
      <c r="B370" s="2">
        <v>104.0553</v>
      </c>
    </row>
    <row r="371" spans="1:2" ht="12.75">
      <c r="A371" s="1">
        <v>37775</v>
      </c>
      <c r="B371" s="2">
        <v>104.3583</v>
      </c>
    </row>
    <row r="372" spans="1:2" ht="12.75">
      <c r="A372" s="1">
        <v>37776</v>
      </c>
      <c r="B372" s="2">
        <v>104.3448</v>
      </c>
    </row>
    <row r="373" spans="1:2" ht="12.75">
      <c r="A373" s="1">
        <v>37777</v>
      </c>
      <c r="B373" s="2">
        <v>104.5999</v>
      </c>
    </row>
    <row r="374" spans="1:2" ht="12.75">
      <c r="A374" s="1">
        <v>37778</v>
      </c>
      <c r="B374" s="2">
        <v>104.6339</v>
      </c>
    </row>
    <row r="375" spans="1:2" ht="12.75">
      <c r="A375" s="1">
        <v>37781</v>
      </c>
      <c r="B375" s="2">
        <v>104.7526</v>
      </c>
    </row>
    <row r="376" spans="1:2" ht="12.75">
      <c r="A376" s="1">
        <v>37782</v>
      </c>
      <c r="B376" s="2">
        <v>104.849</v>
      </c>
    </row>
    <row r="377" spans="1:2" ht="12.75">
      <c r="A377" s="1">
        <v>37783</v>
      </c>
      <c r="B377" s="2">
        <v>104.9198</v>
      </c>
    </row>
    <row r="378" spans="1:2" ht="12.75">
      <c r="A378" s="1">
        <v>37784</v>
      </c>
      <c r="B378" s="2">
        <v>104.9049</v>
      </c>
    </row>
    <row r="379" spans="1:2" ht="12.75">
      <c r="A379" s="1">
        <v>37785</v>
      </c>
      <c r="B379" s="2">
        <v>104.9855</v>
      </c>
    </row>
    <row r="380" spans="1:2" ht="12.75">
      <c r="A380" s="1">
        <v>37788</v>
      </c>
      <c r="B380" s="2">
        <v>104.8703</v>
      </c>
    </row>
    <row r="381" spans="1:2" ht="12.75">
      <c r="A381" s="1">
        <v>37789</v>
      </c>
      <c r="B381" s="2">
        <v>104.7719</v>
      </c>
    </row>
    <row r="382" spans="1:2" ht="12.75">
      <c r="A382" s="1">
        <v>37790</v>
      </c>
      <c r="B382" s="2">
        <v>104.6652</v>
      </c>
    </row>
    <row r="383" spans="1:2" ht="12.75">
      <c r="A383" s="1">
        <v>37791</v>
      </c>
      <c r="B383" s="2">
        <v>104.7623</v>
      </c>
    </row>
    <row r="384" spans="1:2" ht="12.75">
      <c r="A384" s="1">
        <v>37792</v>
      </c>
      <c r="B384" s="2">
        <v>104.7051</v>
      </c>
    </row>
    <row r="385" spans="1:2" ht="12.75">
      <c r="A385" s="1">
        <v>37795</v>
      </c>
      <c r="B385" s="2">
        <v>104.7162</v>
      </c>
    </row>
    <row r="386" spans="1:2" ht="12.75">
      <c r="A386" s="1">
        <v>37796</v>
      </c>
      <c r="B386" s="2">
        <v>104.751</v>
      </c>
    </row>
    <row r="387" spans="1:2" ht="12.75">
      <c r="A387" s="1">
        <v>37797</v>
      </c>
      <c r="B387" s="2">
        <v>104.9284</v>
      </c>
    </row>
    <row r="388" spans="1:2" ht="12.75">
      <c r="A388" s="1">
        <v>37798</v>
      </c>
      <c r="B388" s="2">
        <v>104.5999</v>
      </c>
    </row>
    <row r="389" spans="1:2" ht="12.75">
      <c r="A389" s="1">
        <v>37799</v>
      </c>
      <c r="B389" s="2">
        <v>104.5379</v>
      </c>
    </row>
    <row r="390" spans="1:2" ht="12.75">
      <c r="A390" s="1">
        <v>37802</v>
      </c>
      <c r="B390" s="2">
        <v>104.6464</v>
      </c>
    </row>
    <row r="391" spans="1:2" ht="12.75">
      <c r="A391" s="1">
        <v>37803</v>
      </c>
      <c r="B391" s="2">
        <v>104.7408</v>
      </c>
    </row>
    <row r="392" spans="1:2" ht="12.75">
      <c r="A392" s="1">
        <v>37804</v>
      </c>
      <c r="B392" s="2">
        <v>104.6911</v>
      </c>
    </row>
    <row r="393" spans="1:2" ht="12.75">
      <c r="A393" s="1">
        <v>37805</v>
      </c>
      <c r="B393" s="2">
        <v>104.6261</v>
      </c>
    </row>
    <row r="394" spans="1:2" ht="12.75">
      <c r="A394" s="1">
        <v>37806</v>
      </c>
      <c r="B394" s="2">
        <v>104.7027</v>
      </c>
    </row>
    <row r="395" spans="1:2" ht="12.75">
      <c r="A395" s="1">
        <v>37809</v>
      </c>
      <c r="B395" s="2">
        <v>104.6157</v>
      </c>
    </row>
    <row r="396" spans="1:2" ht="12.75">
      <c r="A396" s="1">
        <v>37810</v>
      </c>
      <c r="B396" s="2">
        <v>104.641</v>
      </c>
    </row>
    <row r="397" spans="1:2" ht="12.75">
      <c r="A397" s="1">
        <v>37811</v>
      </c>
      <c r="B397" s="2">
        <v>104.6672</v>
      </c>
    </row>
    <row r="398" spans="1:2" ht="12.75">
      <c r="A398" s="1">
        <v>37812</v>
      </c>
      <c r="B398" s="2">
        <v>104.7429</v>
      </c>
    </row>
    <row r="399" spans="1:2" ht="12.75">
      <c r="A399" s="1">
        <v>37813</v>
      </c>
      <c r="B399" s="2">
        <v>104.714</v>
      </c>
    </row>
    <row r="400" spans="1:2" ht="12.75">
      <c r="A400" s="1">
        <v>37816</v>
      </c>
      <c r="B400" s="2">
        <v>104.7512</v>
      </c>
    </row>
    <row r="401" spans="1:2" ht="12.75">
      <c r="A401" s="1">
        <v>37817</v>
      </c>
      <c r="B401" s="2">
        <v>104.5739</v>
      </c>
    </row>
    <row r="402" spans="1:2" ht="12.75">
      <c r="A402" s="1">
        <v>37818</v>
      </c>
      <c r="B402" s="2">
        <v>104.4932</v>
      </c>
    </row>
    <row r="403" spans="1:2" ht="12.75">
      <c r="A403" s="1">
        <v>37819</v>
      </c>
      <c r="B403" s="2">
        <v>104.4561</v>
      </c>
    </row>
    <row r="404" spans="1:2" ht="12.75">
      <c r="A404" s="1">
        <v>37820</v>
      </c>
      <c r="B404" s="2">
        <v>104.5132</v>
      </c>
    </row>
    <row r="405" spans="1:2" ht="12.75">
      <c r="A405" s="1">
        <v>37823</v>
      </c>
      <c r="B405" s="2">
        <v>104.4337</v>
      </c>
    </row>
    <row r="406" spans="1:2" ht="12.75">
      <c r="A406" s="1">
        <v>37824</v>
      </c>
      <c r="B406" s="2">
        <v>104.4692</v>
      </c>
    </row>
    <row r="407" spans="1:2" ht="12.75">
      <c r="A407" s="1">
        <v>37825</v>
      </c>
      <c r="B407" s="2">
        <v>104.5592</v>
      </c>
    </row>
    <row r="408" spans="1:2" ht="12.75">
      <c r="A408" s="1">
        <v>37826</v>
      </c>
      <c r="B408" s="2">
        <v>104.5338</v>
      </c>
    </row>
    <row r="409" spans="1:2" ht="12.75">
      <c r="A409" s="1">
        <v>37827</v>
      </c>
      <c r="B409" s="2">
        <v>104.7127</v>
      </c>
    </row>
    <row r="410" spans="1:2" ht="12.75">
      <c r="A410" s="1">
        <v>37830</v>
      </c>
      <c r="B410" s="2">
        <v>104.5871</v>
      </c>
    </row>
    <row r="411" spans="1:2" ht="12.75">
      <c r="A411" s="1">
        <v>37831</v>
      </c>
      <c r="B411" s="2">
        <v>104.5769</v>
      </c>
    </row>
    <row r="412" spans="1:2" ht="12.75">
      <c r="A412" s="1">
        <v>37832</v>
      </c>
      <c r="B412" s="2">
        <v>104.502</v>
      </c>
    </row>
    <row r="413" spans="1:2" ht="12.75">
      <c r="A413" s="1">
        <v>37833</v>
      </c>
      <c r="B413" s="2">
        <v>104.3035</v>
      </c>
    </row>
    <row r="414" spans="1:2" ht="12.75">
      <c r="A414" s="1">
        <v>37834</v>
      </c>
      <c r="B414" s="2">
        <v>103.9663</v>
      </c>
    </row>
    <row r="415" spans="1:2" ht="12.75">
      <c r="A415" s="1">
        <v>37837</v>
      </c>
      <c r="B415" s="2">
        <v>104.0717</v>
      </c>
    </row>
    <row r="416" spans="1:2" ht="12.75">
      <c r="A416" s="1">
        <v>37838</v>
      </c>
      <c r="B416" s="2">
        <v>104.066</v>
      </c>
    </row>
    <row r="417" spans="1:2" ht="12.75">
      <c r="A417" s="1">
        <v>37839</v>
      </c>
      <c r="B417" s="2">
        <v>104.098</v>
      </c>
    </row>
    <row r="418" spans="1:2" ht="12.75">
      <c r="A418" s="1">
        <v>37840</v>
      </c>
      <c r="B418" s="2">
        <v>104.1405</v>
      </c>
    </row>
    <row r="419" spans="1:2" ht="12.75">
      <c r="A419" s="1">
        <v>37841</v>
      </c>
      <c r="B419" s="2">
        <v>104.2603</v>
      </c>
    </row>
    <row r="420" spans="1:2" ht="12.75">
      <c r="A420" s="1">
        <v>37844</v>
      </c>
      <c r="B420" s="2">
        <v>104.1051</v>
      </c>
    </row>
    <row r="421" spans="1:2" ht="12.75">
      <c r="A421" s="1">
        <v>37845</v>
      </c>
      <c r="B421" s="2">
        <v>104.1241</v>
      </c>
    </row>
    <row r="422" spans="1:2" ht="12.75">
      <c r="A422" s="1">
        <v>37846</v>
      </c>
      <c r="B422" s="2">
        <v>104.0269</v>
      </c>
    </row>
    <row r="423" spans="1:2" ht="12.75">
      <c r="A423" s="1">
        <v>37847</v>
      </c>
      <c r="B423" s="2">
        <v>103.8928</v>
      </c>
    </row>
    <row r="424" spans="1:2" ht="12.75">
      <c r="A424" s="1">
        <v>37848</v>
      </c>
      <c r="B424" s="2">
        <v>104.0257</v>
      </c>
    </row>
    <row r="425" spans="1:2" ht="12.75">
      <c r="A425" s="1">
        <v>37851</v>
      </c>
      <c r="B425" s="2">
        <v>103.9905</v>
      </c>
    </row>
    <row r="426" spans="1:2" ht="12.75">
      <c r="A426" s="1">
        <v>37852</v>
      </c>
      <c r="B426" s="2">
        <v>103.9572</v>
      </c>
    </row>
    <row r="427" spans="1:2" ht="12.75">
      <c r="A427" s="1">
        <v>37853</v>
      </c>
      <c r="B427" s="2">
        <v>103.9491</v>
      </c>
    </row>
    <row r="428" spans="1:2" ht="12.75">
      <c r="A428" s="1">
        <v>37854</v>
      </c>
      <c r="B428" s="2">
        <v>103.8962</v>
      </c>
    </row>
    <row r="429" spans="1:2" ht="12.75">
      <c r="A429" s="1">
        <v>37855</v>
      </c>
      <c r="B429" s="2">
        <v>103.9156</v>
      </c>
    </row>
    <row r="430" spans="1:2" ht="12.75">
      <c r="A430" s="1">
        <v>37858</v>
      </c>
      <c r="B430" s="2">
        <v>103.9533</v>
      </c>
    </row>
    <row r="431" spans="1:2" ht="12.75">
      <c r="A431" s="1">
        <v>37859</v>
      </c>
      <c r="B431" s="2">
        <v>103.9089</v>
      </c>
    </row>
    <row r="432" spans="1:2" ht="12.75">
      <c r="A432" s="1">
        <v>37860</v>
      </c>
      <c r="B432" s="2">
        <v>103.9102</v>
      </c>
    </row>
    <row r="433" spans="1:2" ht="12.75">
      <c r="A433" s="1">
        <v>37861</v>
      </c>
      <c r="B433" s="2">
        <v>103.9254</v>
      </c>
    </row>
    <row r="434" spans="1:2" ht="12.75">
      <c r="A434" s="1">
        <v>37862</v>
      </c>
      <c r="B434" s="2">
        <v>103.9434</v>
      </c>
    </row>
    <row r="435" spans="1:2" ht="12.75">
      <c r="A435" s="1">
        <v>37865</v>
      </c>
      <c r="B435" s="2">
        <v>103.9181</v>
      </c>
    </row>
    <row r="436" spans="1:2" ht="12.75">
      <c r="A436" s="1">
        <v>37866</v>
      </c>
      <c r="B436" s="2">
        <v>103.7398</v>
      </c>
    </row>
    <row r="437" spans="1:2" ht="12.75">
      <c r="A437" s="1">
        <v>37867</v>
      </c>
      <c r="B437" s="2">
        <v>103.7124</v>
      </c>
    </row>
    <row r="438" spans="1:2" ht="12.75">
      <c r="A438" s="1">
        <v>37868</v>
      </c>
      <c r="B438" s="2">
        <v>103.7684</v>
      </c>
    </row>
    <row r="439" spans="1:2" ht="12.75">
      <c r="A439" s="1">
        <v>37869</v>
      </c>
      <c r="B439" s="2">
        <v>103.903</v>
      </c>
    </row>
    <row r="440" spans="1:2" ht="12.75">
      <c r="A440" s="1">
        <v>37872</v>
      </c>
      <c r="B440" s="2">
        <v>104.0112</v>
      </c>
    </row>
    <row r="441" spans="1:2" ht="12.75">
      <c r="A441" s="1">
        <v>37873</v>
      </c>
      <c r="B441" s="2">
        <v>103.9792</v>
      </c>
    </row>
    <row r="442" spans="1:2" ht="12.75">
      <c r="A442" s="1">
        <v>37874</v>
      </c>
      <c r="B442" s="2">
        <v>104.0124</v>
      </c>
    </row>
    <row r="443" spans="1:2" ht="12.75">
      <c r="A443" s="1">
        <v>37875</v>
      </c>
      <c r="B443" s="2">
        <v>103.9459</v>
      </c>
    </row>
    <row r="444" spans="1:2" ht="12.75">
      <c r="A444" s="1">
        <v>37876</v>
      </c>
      <c r="B444" s="2">
        <v>104.1009</v>
      </c>
    </row>
    <row r="445" spans="1:2" ht="12.75">
      <c r="A445" s="1">
        <v>37879</v>
      </c>
      <c r="B445" s="2">
        <v>104.0551</v>
      </c>
    </row>
    <row r="446" spans="1:2" ht="12.75">
      <c r="A446" s="1">
        <v>37880</v>
      </c>
      <c r="B446" s="2">
        <v>104.0417</v>
      </c>
    </row>
    <row r="447" spans="1:2" ht="12.75">
      <c r="A447" s="1">
        <v>37881</v>
      </c>
      <c r="B447" s="2">
        <v>104.0757</v>
      </c>
    </row>
    <row r="448" spans="1:2" ht="12.75">
      <c r="A448" s="1">
        <v>37882</v>
      </c>
      <c r="B448" s="2">
        <v>104.0826</v>
      </c>
    </row>
    <row r="449" spans="1:2" ht="12.75">
      <c r="A449" s="1">
        <v>37883</v>
      </c>
      <c r="B449" s="2">
        <v>104.1097</v>
      </c>
    </row>
    <row r="450" spans="1:2" ht="12.75">
      <c r="A450" s="1">
        <v>37886</v>
      </c>
      <c r="B450" s="2">
        <v>104.1942</v>
      </c>
    </row>
    <row r="451" spans="1:2" ht="12.75">
      <c r="A451" s="1">
        <v>37887</v>
      </c>
      <c r="B451" s="2">
        <v>104.2228</v>
      </c>
    </row>
    <row r="452" spans="1:2" ht="12.75">
      <c r="A452" s="1">
        <v>37888</v>
      </c>
      <c r="B452" s="2">
        <v>104.209</v>
      </c>
    </row>
    <row r="453" spans="1:2" ht="12.75">
      <c r="A453" s="1">
        <v>37889</v>
      </c>
      <c r="B453" s="2">
        <v>104.2553</v>
      </c>
    </row>
    <row r="454" spans="1:2" ht="12.75">
      <c r="A454" s="1">
        <v>37890</v>
      </c>
      <c r="B454" s="2">
        <v>104.301</v>
      </c>
    </row>
    <row r="455" spans="1:2" ht="12.75">
      <c r="A455" s="1">
        <v>37893</v>
      </c>
      <c r="B455" s="2">
        <v>104.2776</v>
      </c>
    </row>
    <row r="456" spans="1:2" ht="12.75">
      <c r="A456" s="1">
        <v>37894</v>
      </c>
      <c r="B456" s="2">
        <v>104.3722</v>
      </c>
    </row>
    <row r="457" spans="1:2" ht="12.75">
      <c r="A457" s="1">
        <v>37895</v>
      </c>
      <c r="B457" s="2">
        <v>104.3424</v>
      </c>
    </row>
    <row r="458" spans="1:2" ht="12.75">
      <c r="A458" s="1">
        <v>37896</v>
      </c>
      <c r="B458" s="2">
        <v>104.146</v>
      </c>
    </row>
    <row r="459" spans="1:2" ht="12.75">
      <c r="A459" s="1">
        <v>37897</v>
      </c>
      <c r="B459" s="2">
        <v>103.914</v>
      </c>
    </row>
    <row r="460" spans="1:2" ht="12.75">
      <c r="A460" s="1">
        <v>37900</v>
      </c>
      <c r="B460" s="2">
        <v>103.9845</v>
      </c>
    </row>
    <row r="461" spans="1:2" ht="12.75">
      <c r="A461" s="1">
        <v>37901</v>
      </c>
      <c r="B461" s="2">
        <v>103.993</v>
      </c>
    </row>
    <row r="462" spans="1:2" ht="12.75">
      <c r="A462" s="1">
        <v>37902</v>
      </c>
      <c r="B462" s="2">
        <v>103.9898</v>
      </c>
    </row>
    <row r="463" spans="1:2" ht="12.75">
      <c r="A463" s="1">
        <v>37903</v>
      </c>
      <c r="B463" s="2">
        <v>103.892</v>
      </c>
    </row>
    <row r="464" spans="1:2" ht="12.75">
      <c r="A464" s="1">
        <v>37904</v>
      </c>
      <c r="B464" s="2">
        <v>103.9344</v>
      </c>
    </row>
    <row r="465" spans="1:2" ht="12.75">
      <c r="A465" s="1">
        <v>37907</v>
      </c>
      <c r="B465" s="2">
        <v>103.8343</v>
      </c>
    </row>
    <row r="466" spans="1:2" ht="12.75">
      <c r="A466" s="1">
        <v>37908</v>
      </c>
      <c r="B466" s="2">
        <v>103.8051</v>
      </c>
    </row>
    <row r="467" spans="1:2" ht="12.75">
      <c r="A467" s="1">
        <v>37909</v>
      </c>
      <c r="B467" s="2">
        <v>103.7092</v>
      </c>
    </row>
    <row r="468" spans="1:2" ht="12.75">
      <c r="A468" s="1">
        <v>37910</v>
      </c>
      <c r="B468" s="2">
        <v>103.7193</v>
      </c>
    </row>
    <row r="469" spans="1:2" ht="12.75">
      <c r="A469" s="1">
        <v>37911</v>
      </c>
      <c r="B469" s="2">
        <v>103.6336</v>
      </c>
    </row>
    <row r="470" spans="1:2" ht="12.75">
      <c r="A470" s="1">
        <v>37914</v>
      </c>
      <c r="B470" s="2">
        <v>103.6313</v>
      </c>
    </row>
    <row r="471" spans="1:2" ht="12.75">
      <c r="A471" s="1">
        <v>37915</v>
      </c>
      <c r="B471" s="2">
        <v>103.7039</v>
      </c>
    </row>
    <row r="472" spans="1:2" ht="12.75">
      <c r="A472" s="1">
        <v>37916</v>
      </c>
      <c r="B472" s="2">
        <v>103.6815</v>
      </c>
    </row>
    <row r="473" spans="1:2" ht="12.75">
      <c r="A473" s="1">
        <v>37917</v>
      </c>
      <c r="B473" s="2">
        <v>103.6889</v>
      </c>
    </row>
    <row r="474" spans="1:2" ht="12.75">
      <c r="A474" s="1">
        <v>37918</v>
      </c>
      <c r="B474" s="2">
        <v>103.704</v>
      </c>
    </row>
    <row r="475" spans="1:2" ht="12.75">
      <c r="A475" s="1">
        <v>37921</v>
      </c>
      <c r="B475" s="2">
        <v>103.6528</v>
      </c>
    </row>
    <row r="476" spans="1:2" ht="12.75">
      <c r="A476" s="1">
        <v>37922</v>
      </c>
      <c r="B476" s="2">
        <v>103.6045</v>
      </c>
    </row>
    <row r="477" spans="1:2" ht="12.75">
      <c r="A477" s="1">
        <v>37923</v>
      </c>
      <c r="B477" s="2">
        <v>103.6371</v>
      </c>
    </row>
    <row r="478" spans="1:2" ht="12.75">
      <c r="A478" s="1">
        <v>37924</v>
      </c>
      <c r="B478" s="2">
        <v>103.5629</v>
      </c>
    </row>
    <row r="479" spans="1:2" ht="12.75">
      <c r="A479" s="1">
        <v>37925</v>
      </c>
      <c r="B479" s="2">
        <v>103.6182</v>
      </c>
    </row>
    <row r="480" spans="1:2" ht="12.75">
      <c r="A480" s="1">
        <v>37928</v>
      </c>
      <c r="B480" s="2">
        <v>103.5084</v>
      </c>
    </row>
    <row r="481" spans="1:2" ht="12.75">
      <c r="A481" s="1">
        <v>37929</v>
      </c>
      <c r="B481" s="2">
        <v>103.541</v>
      </c>
    </row>
    <row r="482" spans="1:2" ht="12.75">
      <c r="A482" s="1">
        <v>37930</v>
      </c>
      <c r="B482" s="2">
        <v>103.5152</v>
      </c>
    </row>
    <row r="483" spans="1:2" ht="12.75">
      <c r="A483" s="1">
        <v>37931</v>
      </c>
      <c r="B483" s="2">
        <v>103.4225</v>
      </c>
    </row>
    <row r="484" spans="1:2" ht="12.75">
      <c r="A484" s="1">
        <v>37932</v>
      </c>
      <c r="B484" s="2">
        <v>103.3702</v>
      </c>
    </row>
    <row r="485" spans="1:2" ht="12.75">
      <c r="A485" s="1">
        <v>37935</v>
      </c>
      <c r="B485" s="2">
        <v>103.4194</v>
      </c>
    </row>
    <row r="486" spans="1:2" ht="12.75">
      <c r="A486" s="1">
        <v>37936</v>
      </c>
      <c r="B486" s="2">
        <v>103.4356</v>
      </c>
    </row>
    <row r="487" spans="1:2" ht="12.75">
      <c r="A487" s="1">
        <v>37937</v>
      </c>
      <c r="B487" s="2">
        <v>103.4287</v>
      </c>
    </row>
    <row r="488" spans="1:2" ht="12.75">
      <c r="A488" s="1">
        <v>37938</v>
      </c>
      <c r="B488" s="2">
        <v>103.5654</v>
      </c>
    </row>
    <row r="489" spans="1:2" ht="12.75">
      <c r="A489" s="1">
        <v>37939</v>
      </c>
      <c r="B489" s="2">
        <v>103.6471</v>
      </c>
    </row>
    <row r="490" spans="1:2" ht="12.75">
      <c r="A490" s="1">
        <v>37942</v>
      </c>
      <c r="B490" s="2">
        <v>103.7071</v>
      </c>
    </row>
    <row r="491" spans="1:2" ht="12.75">
      <c r="A491" s="1">
        <v>37943</v>
      </c>
      <c r="B491" s="2">
        <v>103.7306</v>
      </c>
    </row>
    <row r="492" spans="1:2" ht="12.75">
      <c r="A492" s="1">
        <v>37944</v>
      </c>
      <c r="B492" s="2">
        <v>103.6747</v>
      </c>
    </row>
    <row r="493" spans="1:2" ht="12.75">
      <c r="A493" s="1">
        <v>37945</v>
      </c>
      <c r="B493" s="2">
        <v>103.6661</v>
      </c>
    </row>
    <row r="494" spans="1:2" ht="12.75">
      <c r="A494" s="1">
        <v>37946</v>
      </c>
      <c r="B494" s="2">
        <v>103.7054</v>
      </c>
    </row>
    <row r="495" spans="1:2" ht="12.75">
      <c r="A495" s="1">
        <v>37949</v>
      </c>
      <c r="B495" s="2">
        <v>103.5932</v>
      </c>
    </row>
    <row r="496" spans="1:2" ht="12.75">
      <c r="A496" s="1">
        <v>37950</v>
      </c>
      <c r="B496" s="2">
        <v>103.5438</v>
      </c>
    </row>
    <row r="497" spans="1:2" ht="12.75">
      <c r="A497" s="1">
        <v>37951</v>
      </c>
      <c r="B497" s="2">
        <v>103.5254</v>
      </c>
    </row>
    <row r="498" spans="1:2" ht="12.75">
      <c r="A498" s="1">
        <v>37952</v>
      </c>
      <c r="B498" s="2">
        <v>103.4144</v>
      </c>
    </row>
    <row r="499" spans="1:2" ht="12.75">
      <c r="A499" s="1">
        <v>37953</v>
      </c>
      <c r="B499" s="2">
        <v>103.4007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Beppe Scienza</cp:lastModifiedBy>
  <dcterms:created xsi:type="dcterms:W3CDTF">2003-11-30T21:16:27Z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